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30" windowWidth="19440" windowHeight="9690"/>
  </bookViews>
  <sheets>
    <sheet name="1st schedule reordered" sheetId="4" r:id="rId1"/>
  </sheets>
  <calcPr calcId="125725"/>
</workbook>
</file>

<file path=xl/calcChain.xml><?xml version="1.0" encoding="utf-8"?>
<calcChain xmlns="http://schemas.openxmlformats.org/spreadsheetml/2006/main">
  <c r="D25" i="4"/>
  <c r="F25"/>
  <c r="G48"/>
  <c r="G121"/>
  <c r="G89"/>
  <c r="G79"/>
  <c r="G111"/>
  <c r="G178" l="1"/>
  <c r="G179"/>
  <c r="G180"/>
  <c r="G181"/>
  <c r="G182"/>
  <c r="G183"/>
  <c r="G184"/>
  <c r="G185"/>
  <c r="G186"/>
  <c r="G144"/>
  <c r="G145"/>
  <c r="G146"/>
  <c r="G147"/>
  <c r="G148"/>
  <c r="G152"/>
  <c r="G153"/>
  <c r="G154"/>
  <c r="G155"/>
  <c r="G156"/>
  <c r="G157"/>
  <c r="G158"/>
  <c r="G159"/>
  <c r="G160"/>
  <c r="G161"/>
  <c r="G162"/>
  <c r="G163"/>
  <c r="G164"/>
  <c r="G107"/>
  <c r="G108"/>
  <c r="G109"/>
  <c r="G110"/>
  <c r="G112"/>
  <c r="G113"/>
  <c r="G114"/>
  <c r="G115"/>
  <c r="G116"/>
  <c r="G117"/>
  <c r="G118"/>
  <c r="G119"/>
  <c r="G120"/>
  <c r="G122"/>
  <c r="G123"/>
  <c r="G124"/>
  <c r="G125"/>
  <c r="G126"/>
  <c r="G127"/>
  <c r="G128"/>
  <c r="G129"/>
  <c r="G130"/>
  <c r="G131"/>
  <c r="G132"/>
  <c r="G133"/>
  <c r="G75"/>
  <c r="G76"/>
  <c r="G77"/>
  <c r="G78"/>
  <c r="G80"/>
  <c r="G81"/>
  <c r="G82"/>
  <c r="G83"/>
  <c r="G84"/>
  <c r="G85"/>
  <c r="G86"/>
  <c r="G87"/>
  <c r="G88"/>
  <c r="G90"/>
  <c r="G91"/>
  <c r="G92"/>
  <c r="G93"/>
  <c r="G94"/>
  <c r="G95"/>
  <c r="G96"/>
  <c r="G97"/>
  <c r="G98"/>
  <c r="G99"/>
  <c r="G100"/>
  <c r="G41"/>
  <c r="G42"/>
  <c r="G43"/>
  <c r="G44"/>
  <c r="G45"/>
  <c r="G46"/>
  <c r="G47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40"/>
  <c r="E25"/>
  <c r="E39" s="1"/>
  <c r="F39"/>
  <c r="F67" s="1"/>
  <c r="G11"/>
  <c r="G12"/>
  <c r="G13"/>
  <c r="G14"/>
  <c r="G15"/>
  <c r="G16"/>
  <c r="G17"/>
  <c r="G18"/>
  <c r="G19"/>
  <c r="G20"/>
  <c r="G21"/>
  <c r="G22"/>
  <c r="G23"/>
  <c r="G24"/>
  <c r="G10"/>
  <c r="D39"/>
  <c r="D67" l="1"/>
  <c r="D74" s="1"/>
  <c r="E67"/>
  <c r="E74" s="1"/>
  <c r="F74"/>
  <c r="F101" s="1"/>
  <c r="G25"/>
  <c r="G39" s="1"/>
  <c r="G67" s="1"/>
  <c r="G74" s="1"/>
  <c r="G101" s="1"/>
  <c r="G106" s="1"/>
  <c r="G134" s="1"/>
  <c r="G141" s="1"/>
  <c r="D101" l="1"/>
  <c r="D106" s="1"/>
  <c r="E101"/>
  <c r="E106" s="1"/>
  <c r="E134" s="1"/>
  <c r="E141" s="1"/>
  <c r="F106"/>
  <c r="G165"/>
  <c r="G177" s="1"/>
  <c r="G187" s="1"/>
  <c r="F134" l="1"/>
  <c r="F141" s="1"/>
  <c r="F165" s="1"/>
  <c r="F177" s="1"/>
  <c r="F187" s="1"/>
  <c r="E165"/>
  <c r="E177" s="1"/>
  <c r="E187" s="1"/>
  <c r="D134"/>
  <c r="D141" s="1"/>
  <c r="D165" s="1"/>
  <c r="D177" s="1"/>
  <c r="D187" s="1"/>
</calcChain>
</file>

<file path=xl/sharedStrings.xml><?xml version="1.0" encoding="utf-8"?>
<sst xmlns="http://schemas.openxmlformats.org/spreadsheetml/2006/main" count="235" uniqueCount="155">
  <si>
    <t>ONDO STATE OF NIGERIA</t>
  </si>
  <si>
    <t>ALLOCATION TO MINISTRIES/DEPARTMENTS/AGENCIES</t>
  </si>
  <si>
    <t xml:space="preserve"> OTHER CHARGES</t>
  </si>
  <si>
    <t>TOTAL</t>
  </si>
  <si>
    <t>S/N</t>
  </si>
  <si>
    <t>EXECUTING AGENCY</t>
  </si>
  <si>
    <t>N</t>
  </si>
  <si>
    <t>Ondo State House of Assembly</t>
  </si>
  <si>
    <t>Office of the Speaker/Protocol</t>
  </si>
  <si>
    <t>Office of the Deputy Speaker</t>
  </si>
  <si>
    <t>Ondo State House of Assembly Service Commission</t>
  </si>
  <si>
    <t>Governor's Office (Govt. House &amp; Protocol Dept)</t>
  </si>
  <si>
    <t>Political Functionaries in the Office of the Governor</t>
  </si>
  <si>
    <t xml:space="preserve">Deputy Gov's Office </t>
  </si>
  <si>
    <t>Boundary Commission</t>
  </si>
  <si>
    <t>Cabinet and Special Services Dept.</t>
  </si>
  <si>
    <t>Political and Economic Affairs Dept. (Civil Servant)</t>
  </si>
  <si>
    <t>General Admin. Department</t>
  </si>
  <si>
    <t>Christian Welfare Board</t>
  </si>
  <si>
    <t>Muslim Welfare Board</t>
  </si>
  <si>
    <t>Carried Forward</t>
  </si>
  <si>
    <t>Brought Forward</t>
  </si>
  <si>
    <t>Liaison Office, Abuja</t>
  </si>
  <si>
    <t>Liaison Office, Lagos</t>
  </si>
  <si>
    <t>Intergovernment Affairs &amp; Multilateral Relations Unit</t>
  </si>
  <si>
    <t xml:space="preserve"> Project and Price Monitoring Unit</t>
  </si>
  <si>
    <t>Accelerated Poverty Alleviation Agency (APAA)</t>
  </si>
  <si>
    <t>Ondo State Information Technology Agency (SITA)</t>
  </si>
  <si>
    <t>State Action Committee on Aids (ODSACA)</t>
  </si>
  <si>
    <t>Office of Head of Service</t>
  </si>
  <si>
    <t xml:space="preserve">Office of Establishments </t>
  </si>
  <si>
    <t>Service Matters Department</t>
  </si>
  <si>
    <t>Ondo State Pension Board</t>
  </si>
  <si>
    <t>Public Service Training Institute</t>
  </si>
  <si>
    <t>e-Personnel Administration Salary System</t>
  </si>
  <si>
    <t>Ministry of Agriculture</t>
  </si>
  <si>
    <t>Agricultural Developnent Project (ADP)</t>
  </si>
  <si>
    <t>Agric. Inputs and Supply Project</t>
  </si>
  <si>
    <t>Civil Service Commission</t>
  </si>
  <si>
    <t>Commerce and Industry</t>
  </si>
  <si>
    <t>Micro-Credit Agency</t>
  </si>
  <si>
    <t>Consumer Protection Committee</t>
  </si>
  <si>
    <t>Public Private Partnership Agency (PPP)</t>
  </si>
  <si>
    <t xml:space="preserve">Ministry of Education </t>
  </si>
  <si>
    <t>Scholarship Board</t>
  </si>
  <si>
    <t>State Universal Basic Education(SUBEB) HQTS</t>
  </si>
  <si>
    <t>State Universal Basic Education (Zonal Offices)</t>
  </si>
  <si>
    <t>Education Quality Assurance Agency (QED)</t>
  </si>
  <si>
    <t>Ministry of Youth and Sports</t>
  </si>
  <si>
    <t>State Sports Council</t>
  </si>
  <si>
    <t>Finance</t>
  </si>
  <si>
    <t>Accountant General's Office</t>
  </si>
  <si>
    <t>Expenditure Office</t>
  </si>
  <si>
    <t>Health</t>
  </si>
  <si>
    <t>Board of Alternative Medicine</t>
  </si>
  <si>
    <t>Hospitals' Management Board</t>
  </si>
  <si>
    <t>School of Nursing</t>
  </si>
  <si>
    <t>School of Midwifery</t>
  </si>
  <si>
    <t>School of Health Technology</t>
  </si>
  <si>
    <t>Emergency Medical Services Agency (Trauma Centre)</t>
  </si>
  <si>
    <t>Information</t>
  </si>
  <si>
    <t>Government Printing Press</t>
  </si>
  <si>
    <t>Culture and Tourism</t>
  </si>
  <si>
    <t>Justice</t>
  </si>
  <si>
    <t>Judicial Service Commission</t>
  </si>
  <si>
    <t>Judiciary</t>
  </si>
  <si>
    <t>Judiciary-Office of the Hon Chief Judge</t>
  </si>
  <si>
    <t>Customary Court of Appeal</t>
  </si>
  <si>
    <t>Law Commission</t>
  </si>
  <si>
    <t xml:space="preserve">Office of the Auditor General for Local Government </t>
  </si>
  <si>
    <t>Local Government Service Commission</t>
  </si>
  <si>
    <t>Water &amp; Sanitation Project (WATSAN)</t>
  </si>
  <si>
    <t>Electricity Board</t>
  </si>
  <si>
    <t>Office of the State Auditor - General</t>
  </si>
  <si>
    <t>Ondo State Independent Electoral Commission(ODIEC)</t>
  </si>
  <si>
    <t>Women Affairs and Social Development.</t>
  </si>
  <si>
    <t xml:space="preserve">Ministry of Works </t>
  </si>
  <si>
    <t>Fire Services Department</t>
  </si>
  <si>
    <t>Direct Labour Agency</t>
  </si>
  <si>
    <t xml:space="preserve">Ministry of Lands &amp; Housing </t>
  </si>
  <si>
    <t>Community Based Urban Dev. Project</t>
  </si>
  <si>
    <t>Ondo State Waste Management Authority</t>
  </si>
  <si>
    <t>Grants to Parastatals and Tertiary Institutions</t>
  </si>
  <si>
    <t>Consolidated Revenue Fund Charges</t>
  </si>
  <si>
    <t>Grants/Loans</t>
  </si>
  <si>
    <t>Board of Internal Revenue</t>
  </si>
  <si>
    <t>Pools Betting and Lotteries Board</t>
  </si>
  <si>
    <t>Ministry of Natural Resources</t>
  </si>
  <si>
    <t>06003</t>
  </si>
  <si>
    <t>Ministry of Physical Planning &amp; Urban Dev.</t>
  </si>
  <si>
    <t>Ministry of Transport</t>
  </si>
  <si>
    <t>Ministry of Economic Planning &amp; Budget</t>
  </si>
  <si>
    <t>Budget Office</t>
  </si>
  <si>
    <t>Manpower Development Unit</t>
  </si>
  <si>
    <t>State Project Coordinating Unit</t>
  </si>
  <si>
    <t>Ministry of Local Govt. &amp; Chieftaincy Affairs</t>
  </si>
  <si>
    <t>Ministry of Community Dev. &amp; Cooperatives</t>
  </si>
  <si>
    <t>Cooperative College, Akure</t>
  </si>
  <si>
    <t>Ministry of Environment</t>
  </si>
  <si>
    <t>Ministry of Special Duties</t>
  </si>
  <si>
    <t>Parastatals</t>
  </si>
  <si>
    <t>Round-Off Balance</t>
  </si>
  <si>
    <t>Debt Management Office</t>
  </si>
  <si>
    <t>Ondo State Football Development Agency</t>
  </si>
  <si>
    <t>Youth Development Bureau</t>
  </si>
  <si>
    <t>Zonal  Education Office</t>
  </si>
  <si>
    <t>Ondo State Education Endowment Fund</t>
  </si>
  <si>
    <t>Ondo State Independent Electoral Commission (Area Offices)</t>
  </si>
  <si>
    <t xml:space="preserve"> Ondo State Bureau of Statistics</t>
  </si>
  <si>
    <t>Ondo State Signage Agency</t>
  </si>
  <si>
    <t>Office of Tutor-General, Akure Zone</t>
  </si>
  <si>
    <t>Office of Tutor-General, Ikare Zone</t>
  </si>
  <si>
    <t>Office of Tutor-General, Irele Zone</t>
  </si>
  <si>
    <t>Office of Tutor-General, Odigbo Zone</t>
  </si>
  <si>
    <t>Office of Tutor-General, Oka Zone</t>
  </si>
  <si>
    <t>Office of Tutor-General, Okitipupa Zone</t>
  </si>
  <si>
    <t>Office of Tutor-General, Ondo Zone</t>
  </si>
  <si>
    <t>Office of Tutor-General, Owena Zone</t>
  </si>
  <si>
    <t>Office of Tutor-General, Owo Zone</t>
  </si>
  <si>
    <t>Office of the Special Adviser on Infrastructure</t>
  </si>
  <si>
    <t>Office of the Special Adviser on Finance &amp; Investment</t>
  </si>
  <si>
    <t>Agency for the Welfare of the Physically Challenged Persons</t>
  </si>
  <si>
    <t>Ondo State Agency  for Road Maintenance and Construction (OSARMCO)</t>
  </si>
  <si>
    <t>Ministry of Employment and Productivity</t>
  </si>
  <si>
    <t>Teaching Service Commission (TESCOM)</t>
  </si>
  <si>
    <t>Ministry of Transport (VIO) Area Offices and Inland Waterways</t>
  </si>
  <si>
    <t>Land Record Bureau</t>
  </si>
  <si>
    <t>FIRST SCHEDULE</t>
  </si>
  <si>
    <t>PERSONNELCOSTS</t>
  </si>
  <si>
    <t xml:space="preserve">TRANSFER TO </t>
  </si>
  <si>
    <t>NEW</t>
  </si>
  <si>
    <t xml:space="preserve">OTHER FUNDS </t>
  </si>
  <si>
    <t>(NOT EXCEEDING)</t>
  </si>
  <si>
    <t>SUB/HEAD</t>
  </si>
  <si>
    <t xml:space="preserve"> </t>
  </si>
  <si>
    <t>PERSONNELCOST</t>
  </si>
  <si>
    <t>iv</t>
  </si>
  <si>
    <t>Forestry State Training School, Owo</t>
  </si>
  <si>
    <t>v</t>
  </si>
  <si>
    <t>OTHER CHARGES</t>
  </si>
  <si>
    <t>Ministry of Adult Technical &amp; Vocational Education</t>
  </si>
  <si>
    <t>vi</t>
  </si>
  <si>
    <t>vii</t>
  </si>
  <si>
    <t>Neuro-Psychiatric Specialist Hospital</t>
  </si>
  <si>
    <t>00001</t>
  </si>
  <si>
    <t xml:space="preserve">Education Quality Assurance Agency (QED) Zonal </t>
  </si>
  <si>
    <t>Mega Schools</t>
  </si>
  <si>
    <t>Office of the Secretary to  the State Government</t>
  </si>
  <si>
    <t>Ondo State Community and Social Development Agency</t>
  </si>
  <si>
    <t>International Relations and Diasporal Office</t>
  </si>
  <si>
    <t>iii</t>
  </si>
  <si>
    <t>Judicial Divisions</t>
  </si>
  <si>
    <t xml:space="preserve"> Office of the President Court of Appeal</t>
  </si>
  <si>
    <t>viii</t>
  </si>
  <si>
    <t>YEAR 2013 APPROVED RECURRENT ESTIMATES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</si>
</sst>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6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8"/>
      <color indexed="10"/>
      <name val="Arial"/>
      <family val="2"/>
    </font>
    <font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0" fontId="0" fillId="0" borderId="0" xfId="0" applyBorder="1"/>
    <xf numFmtId="0" fontId="4" fillId="0" borderId="6" xfId="0" applyFont="1" applyBorder="1"/>
    <xf numFmtId="0" fontId="6" fillId="0" borderId="8" xfId="0" applyFont="1" applyBorder="1"/>
    <xf numFmtId="0" fontId="7" fillId="0" borderId="0" xfId="0" applyFont="1" applyFill="1" applyBorder="1"/>
    <xf numFmtId="0" fontId="4" fillId="0" borderId="2" xfId="0" applyFont="1" applyBorder="1"/>
    <xf numFmtId="0" fontId="6" fillId="0" borderId="10" xfId="0" applyFont="1" applyBorder="1"/>
    <xf numFmtId="0" fontId="2" fillId="0" borderId="0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8" xfId="0" applyFont="1" applyBorder="1"/>
    <xf numFmtId="0" fontId="4" fillId="0" borderId="8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6" fillId="0" borderId="8" xfId="0" applyFont="1" applyBorder="1" applyAlignment="1">
      <alignment horizontal="left" wrapText="1"/>
    </xf>
    <xf numFmtId="43" fontId="11" fillId="0" borderId="0" xfId="1" applyFont="1"/>
    <xf numFmtId="0" fontId="13" fillId="0" borderId="0" xfId="0" applyFont="1"/>
    <xf numFmtId="0" fontId="13" fillId="0" borderId="0" xfId="0" applyFont="1" applyBorder="1"/>
    <xf numFmtId="0" fontId="14" fillId="0" borderId="0" xfId="0" applyFont="1" applyBorder="1"/>
    <xf numFmtId="0" fontId="0" fillId="0" borderId="2" xfId="0" applyBorder="1"/>
    <xf numFmtId="0" fontId="0" fillId="0" borderId="3" xfId="0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0" fillId="0" borderId="5" xfId="0" applyBorder="1"/>
    <xf numFmtId="0" fontId="4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6" xfId="0" applyFont="1" applyBorder="1"/>
    <xf numFmtId="0" fontId="16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8" xfId="0" applyBorder="1"/>
    <xf numFmtId="0" fontId="6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0" borderId="8" xfId="0" applyNumberFormat="1" applyFont="1" applyBorder="1"/>
    <xf numFmtId="43" fontId="6" fillId="0" borderId="8" xfId="1" applyFont="1" applyBorder="1"/>
    <xf numFmtId="4" fontId="6" fillId="0" borderId="8" xfId="0" applyNumberFormat="1" applyFont="1" applyBorder="1"/>
    <xf numFmtId="4" fontId="6" fillId="0" borderId="0" xfId="0" applyNumberFormat="1" applyFont="1" applyBorder="1"/>
    <xf numFmtId="43" fontId="6" fillId="0" borderId="8" xfId="1" applyFont="1" applyBorder="1" applyAlignment="1">
      <alignment horizontal="center"/>
    </xf>
    <xf numFmtId="43" fontId="6" fillId="0" borderId="0" xfId="1" applyFont="1" applyBorder="1"/>
    <xf numFmtId="0" fontId="4" fillId="0" borderId="8" xfId="0" applyFont="1" applyFill="1" applyBorder="1"/>
    <xf numFmtId="4" fontId="4" fillId="0" borderId="8" xfId="0" applyNumberFormat="1" applyFont="1" applyBorder="1"/>
    <xf numFmtId="0" fontId="6" fillId="0" borderId="0" xfId="0" applyFont="1" applyFill="1" applyBorder="1"/>
    <xf numFmtId="0" fontId="0" fillId="0" borderId="0" xfId="0" applyAlignment="1">
      <alignment horizontal="center"/>
    </xf>
    <xf numFmtId="0" fontId="3" fillId="0" borderId="9" xfId="0" applyFont="1" applyBorder="1"/>
    <xf numFmtId="0" fontId="4" fillId="0" borderId="0" xfId="0" applyFont="1" applyBorder="1" applyAlignment="1">
      <alignment horizontal="center"/>
    </xf>
    <xf numFmtId="0" fontId="0" fillId="0" borderId="6" xfId="0" applyBorder="1"/>
    <xf numFmtId="0" fontId="0" fillId="0" borderId="10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6" fillId="0" borderId="8" xfId="0" applyFont="1" applyFill="1" applyBorder="1"/>
    <xf numFmtId="43" fontId="4" fillId="0" borderId="8" xfId="1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43" fontId="6" fillId="0" borderId="8" xfId="1" applyFont="1" applyBorder="1" applyAlignment="1">
      <alignment horizontal="right"/>
    </xf>
    <xf numFmtId="4" fontId="0" fillId="0" borderId="0" xfId="0" applyNumberFormat="1"/>
    <xf numFmtId="43" fontId="0" fillId="0" borderId="0" xfId="0" applyNumberFormat="1"/>
    <xf numFmtId="4" fontId="6" fillId="0" borderId="8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43" fontId="6" fillId="0" borderId="0" xfId="0" applyNumberFormat="1" applyFont="1" applyBorder="1" applyAlignment="1">
      <alignment horizontal="right"/>
    </xf>
    <xf numFmtId="164" fontId="6" fillId="0" borderId="10" xfId="0" applyNumberFormat="1" applyFont="1" applyBorder="1"/>
    <xf numFmtId="0" fontId="6" fillId="0" borderId="11" xfId="0" applyFont="1" applyBorder="1"/>
    <xf numFmtId="43" fontId="6" fillId="0" borderId="10" xfId="1" applyFont="1" applyBorder="1"/>
    <xf numFmtId="4" fontId="6" fillId="0" borderId="10" xfId="0" applyNumberFormat="1" applyFont="1" applyBorder="1" applyAlignment="1">
      <alignment horizontal="right"/>
    </xf>
    <xf numFmtId="43" fontId="6" fillId="0" borderId="10" xfId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3" fontId="6" fillId="0" borderId="11" xfId="1" applyFont="1" applyBorder="1" applyAlignment="1">
      <alignment horizontal="right"/>
    </xf>
    <xf numFmtId="4" fontId="6" fillId="0" borderId="10" xfId="0" applyNumberFormat="1" applyFont="1" applyBorder="1" applyAlignment="1"/>
    <xf numFmtId="43" fontId="6" fillId="0" borderId="10" xfId="1" applyFont="1" applyBorder="1" applyAlignment="1"/>
    <xf numFmtId="0" fontId="9" fillId="0" borderId="13" xfId="0" applyFont="1" applyBorder="1"/>
    <xf numFmtId="0" fontId="0" fillId="0" borderId="8" xfId="0" applyBorder="1" applyAlignment="1"/>
    <xf numFmtId="43" fontId="6" fillId="0" borderId="8" xfId="1" applyFont="1" applyBorder="1" applyAlignment="1"/>
    <xf numFmtId="43" fontId="4" fillId="0" borderId="8" xfId="1" applyFont="1" applyBorder="1"/>
    <xf numFmtId="164" fontId="6" fillId="0" borderId="0" xfId="0" applyNumberFormat="1" applyFont="1" applyBorder="1"/>
    <xf numFmtId="0" fontId="3" fillId="0" borderId="2" xfId="0" applyFont="1" applyBorder="1"/>
    <xf numFmtId="0" fontId="5" fillId="0" borderId="10" xfId="0" applyFont="1" applyBorder="1" applyAlignment="1">
      <alignment horizontal="center"/>
    </xf>
    <xf numFmtId="164" fontId="4" fillId="0" borderId="8" xfId="0" applyNumberFormat="1" applyFont="1" applyBorder="1"/>
    <xf numFmtId="164" fontId="6" fillId="0" borderId="12" xfId="0" applyNumberFormat="1" applyFont="1" applyBorder="1"/>
    <xf numFmtId="0" fontId="6" fillId="0" borderId="11" xfId="0" applyFont="1" applyBorder="1" applyAlignment="1">
      <alignment horizontal="left"/>
    </xf>
    <xf numFmtId="43" fontId="17" fillId="0" borderId="10" xfId="1" applyFont="1" applyBorder="1"/>
    <xf numFmtId="0" fontId="5" fillId="0" borderId="0" xfId="0" applyFont="1" applyBorder="1"/>
    <xf numFmtId="0" fontId="9" fillId="0" borderId="8" xfId="0" applyFont="1" applyBorder="1"/>
    <xf numFmtId="0" fontId="6" fillId="0" borderId="10" xfId="0" applyFont="1" applyBorder="1" applyAlignment="1">
      <alignment horizontal="left"/>
    </xf>
    <xf numFmtId="164" fontId="6" fillId="0" borderId="15" xfId="0" applyNumberFormat="1" applyFont="1" applyBorder="1"/>
    <xf numFmtId="0" fontId="6" fillId="0" borderId="8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43" fontId="6" fillId="0" borderId="6" xfId="1" applyFont="1" applyBorder="1"/>
    <xf numFmtId="4" fontId="6" fillId="0" borderId="6" xfId="0" applyNumberFormat="1" applyFont="1" applyBorder="1" applyAlignment="1">
      <alignment horizontal="right"/>
    </xf>
    <xf numFmtId="43" fontId="6" fillId="0" borderId="8" xfId="1" applyFont="1" applyBorder="1" applyAlignment="1">
      <alignment horizontal="left"/>
    </xf>
    <xf numFmtId="43" fontId="6" fillId="0" borderId="0" xfId="1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3" fontId="4" fillId="0" borderId="0" xfId="1" applyFont="1" applyBorder="1"/>
    <xf numFmtId="43" fontId="4" fillId="0" borderId="0" xfId="1" applyFont="1" applyBorder="1" applyAlignment="1">
      <alignment horizontal="right"/>
    </xf>
    <xf numFmtId="0" fontId="4" fillId="0" borderId="4" xfId="0" applyFont="1" applyBorder="1"/>
    <xf numFmtId="0" fontId="3" fillId="0" borderId="4" xfId="0" applyFont="1" applyBorder="1"/>
    <xf numFmtId="0" fontId="4" fillId="0" borderId="7" xfId="0" applyFont="1" applyBorder="1"/>
    <xf numFmtId="0" fontId="0" fillId="0" borderId="7" xfId="0" applyBorder="1"/>
    <xf numFmtId="0" fontId="3" fillId="0" borderId="11" xfId="0" applyFont="1" applyBorder="1"/>
    <xf numFmtId="0" fontId="16" fillId="0" borderId="11" xfId="0" applyFont="1" applyBorder="1" applyAlignment="1">
      <alignment horizontal="center"/>
    </xf>
    <xf numFmtId="43" fontId="4" fillId="0" borderId="8" xfId="0" applyNumberFormat="1" applyFont="1" applyBorder="1" applyAlignment="1">
      <alignment horizontal="center"/>
    </xf>
    <xf numFmtId="43" fontId="8" fillId="0" borderId="8" xfId="1" applyFont="1" applyBorder="1"/>
    <xf numFmtId="43" fontId="0" fillId="0" borderId="0" xfId="1" applyFont="1" applyBorder="1"/>
    <xf numFmtId="43" fontId="8" fillId="0" borderId="0" xfId="1" applyFont="1" applyBorder="1"/>
    <xf numFmtId="4" fontId="4" fillId="0" borderId="0" xfId="0" applyNumberFormat="1" applyFont="1" applyBorder="1" applyAlignment="1">
      <alignment horizontal="right"/>
    </xf>
    <xf numFmtId="43" fontId="17" fillId="0" borderId="8" xfId="1" applyFont="1" applyBorder="1" applyAlignment="1">
      <alignment horizontal="left"/>
    </xf>
    <xf numFmtId="43" fontId="6" fillId="0" borderId="8" xfId="1" applyFont="1" applyFill="1" applyBorder="1" applyAlignment="1">
      <alignment horizontal="left"/>
    </xf>
    <xf numFmtId="43" fontId="0" fillId="0" borderId="8" xfId="1" applyFont="1" applyBorder="1"/>
    <xf numFmtId="0" fontId="6" fillId="0" borderId="14" xfId="0" applyFont="1" applyBorder="1"/>
    <xf numFmtId="43" fontId="9" fillId="0" borderId="0" xfId="1" applyFont="1" applyBorder="1"/>
    <xf numFmtId="43" fontId="8" fillId="0" borderId="2" xfId="1" applyFont="1" applyBorder="1"/>
    <xf numFmtId="43" fontId="9" fillId="0" borderId="7" xfId="1" applyFont="1" applyBorder="1"/>
    <xf numFmtId="4" fontId="6" fillId="0" borderId="14" xfId="0" applyNumberFormat="1" applyFont="1" applyBorder="1" applyAlignment="1">
      <alignment horizontal="right"/>
    </xf>
    <xf numFmtId="43" fontId="10" fillId="0" borderId="8" xfId="1" applyFont="1" applyBorder="1"/>
    <xf numFmtId="43" fontId="6" fillId="0" borderId="0" xfId="1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6" fillId="0" borderId="10" xfId="1" applyFont="1" applyBorder="1" applyAlignment="1">
      <alignment horizontal="left"/>
    </xf>
    <xf numFmtId="43" fontId="0" fillId="0" borderId="10" xfId="1" applyFont="1" applyBorder="1"/>
    <xf numFmtId="0" fontId="6" fillId="0" borderId="8" xfId="0" applyFont="1" applyFill="1" applyBorder="1" applyAlignment="1">
      <alignment horizontal="left"/>
    </xf>
    <xf numFmtId="164" fontId="6" fillId="0" borderId="0" xfId="0" applyNumberFormat="1" applyFont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6" fillId="0" borderId="8" xfId="0" applyNumberFormat="1" applyFont="1" applyBorder="1" applyAlignment="1">
      <alignment horizontal="right"/>
    </xf>
    <xf numFmtId="43" fontId="4" fillId="0" borderId="8" xfId="1" applyFont="1" applyBorder="1" applyAlignment="1">
      <alignment horizontal="right"/>
    </xf>
    <xf numFmtId="43" fontId="4" fillId="0" borderId="8" xfId="1" applyFont="1" applyBorder="1" applyAlignment="1">
      <alignment horizontal="left"/>
    </xf>
    <xf numFmtId="43" fontId="17" fillId="0" borderId="8" xfId="1" applyFont="1" applyBorder="1"/>
    <xf numFmtId="4" fontId="4" fillId="0" borderId="8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0" fontId="13" fillId="0" borderId="0" xfId="0" applyFont="1"/>
    <xf numFmtId="43" fontId="10" fillId="0" borderId="0" xfId="1" applyFont="1" applyBorder="1"/>
    <xf numFmtId="43" fontId="0" fillId="0" borderId="0" xfId="1" applyFont="1"/>
    <xf numFmtId="43" fontId="1" fillId="0" borderId="0" xfId="1" applyFont="1"/>
    <xf numFmtId="43" fontId="6" fillId="0" borderId="0" xfId="1" applyFont="1" applyFill="1" applyBorder="1" applyAlignment="1">
      <alignment horizontal="right"/>
    </xf>
    <xf numFmtId="43" fontId="8" fillId="0" borderId="0" xfId="1" applyFont="1"/>
    <xf numFmtId="43" fontId="8" fillId="0" borderId="0" xfId="0" applyNumberFormat="1" applyFont="1"/>
    <xf numFmtId="4" fontId="0" fillId="0" borderId="0" xfId="0" applyNumberFormat="1" applyBorder="1"/>
    <xf numFmtId="43" fontId="0" fillId="0" borderId="0" xfId="0" applyNumberFormat="1" applyBorder="1"/>
    <xf numFmtId="4" fontId="18" fillId="0" borderId="0" xfId="0" applyNumberFormat="1" applyFont="1"/>
    <xf numFmtId="43" fontId="2" fillId="0" borderId="0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43" fontId="6" fillId="0" borderId="0" xfId="1" applyFont="1" applyBorder="1" applyAlignment="1">
      <alignment horizontal="center"/>
    </xf>
    <xf numFmtId="164" fontId="6" fillId="0" borderId="8" xfId="0" quotePrefix="1" applyNumberFormat="1" applyFont="1" applyBorder="1" applyAlignment="1">
      <alignment horizontal="right"/>
    </xf>
    <xf numFmtId="164" fontId="9" fillId="0" borderId="8" xfId="0" applyNumberFormat="1" applyFont="1" applyBorder="1"/>
    <xf numFmtId="43" fontId="9" fillId="0" borderId="10" xfId="1" applyFont="1" applyBorder="1"/>
    <xf numFmtId="43" fontId="9" fillId="0" borderId="8" xfId="1" applyFont="1" applyBorder="1" applyAlignment="1">
      <alignment horizontal="left"/>
    </xf>
    <xf numFmtId="0" fontId="15" fillId="0" borderId="0" xfId="0" applyFont="1" applyBorder="1"/>
    <xf numFmtId="0" fontId="15" fillId="0" borderId="1" xfId="0" applyFont="1" applyBorder="1"/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0"/>
  <sheetViews>
    <sheetView tabSelected="1" topLeftCell="A174" workbookViewId="0">
      <selection activeCell="E186" sqref="E186"/>
    </sheetView>
  </sheetViews>
  <sheetFormatPr defaultRowHeight="15"/>
  <cols>
    <col min="1" max="1" width="3.28515625" customWidth="1"/>
    <col min="2" max="2" width="8.140625" customWidth="1"/>
    <col min="3" max="3" width="38.85546875" customWidth="1"/>
    <col min="4" max="4" width="17.85546875" customWidth="1"/>
    <col min="5" max="5" width="16.42578125" customWidth="1"/>
    <col min="6" max="6" width="17.140625" customWidth="1"/>
    <col min="7" max="7" width="17.85546875" customWidth="1"/>
    <col min="10" max="10" width="18" bestFit="1" customWidth="1"/>
  </cols>
  <sheetData>
    <row r="1" spans="1:10" ht="15" customHeight="1">
      <c r="A1" s="158" t="s">
        <v>0</v>
      </c>
      <c r="B1" s="158"/>
      <c r="C1" s="158"/>
      <c r="D1" s="158"/>
      <c r="E1" s="158"/>
      <c r="F1" s="158"/>
      <c r="G1" s="158"/>
      <c r="H1" s="19"/>
      <c r="I1" s="19"/>
      <c r="J1" s="1"/>
    </row>
    <row r="2" spans="1:10">
      <c r="A2" s="159" t="s">
        <v>127</v>
      </c>
      <c r="B2" s="159"/>
      <c r="C2" s="159"/>
      <c r="D2" s="159"/>
      <c r="E2" s="159"/>
      <c r="F2" s="159"/>
      <c r="G2" s="159"/>
      <c r="H2" s="1"/>
      <c r="I2" s="1"/>
      <c r="J2" s="1"/>
    </row>
    <row r="3" spans="1:10">
      <c r="A3" s="158" t="s">
        <v>154</v>
      </c>
      <c r="B3" s="158"/>
      <c r="C3" s="158"/>
      <c r="D3" s="158"/>
      <c r="E3" s="158"/>
      <c r="F3" s="158"/>
      <c r="G3" s="158"/>
      <c r="H3" s="20"/>
      <c r="I3" s="20"/>
      <c r="J3" s="21"/>
    </row>
    <row r="4" spans="1:10">
      <c r="D4" s="138"/>
      <c r="E4" s="138"/>
      <c r="F4" s="138"/>
      <c r="G4" s="138"/>
      <c r="H4" s="20"/>
      <c r="I4" s="20"/>
      <c r="J4" s="21"/>
    </row>
    <row r="5" spans="1:10">
      <c r="D5" s="156" t="s">
        <v>1</v>
      </c>
      <c r="E5" s="156"/>
      <c r="F5" s="156"/>
      <c r="G5" s="157"/>
      <c r="H5" s="156"/>
      <c r="I5" s="156"/>
      <c r="J5" s="156"/>
    </row>
    <row r="6" spans="1:10">
      <c r="A6" s="22"/>
      <c r="B6" s="23"/>
      <c r="C6" s="22"/>
      <c r="D6" s="24" t="s">
        <v>128</v>
      </c>
      <c r="E6" s="137" t="s">
        <v>2</v>
      </c>
      <c r="F6" s="26" t="s">
        <v>129</v>
      </c>
      <c r="G6" s="26" t="s">
        <v>3</v>
      </c>
      <c r="H6" s="27"/>
      <c r="I6" s="2"/>
      <c r="J6" s="28"/>
    </row>
    <row r="7" spans="1:10">
      <c r="A7" s="3" t="s">
        <v>4</v>
      </c>
      <c r="B7" s="29" t="s">
        <v>130</v>
      </c>
      <c r="C7" s="30" t="s">
        <v>5</v>
      </c>
      <c r="D7" s="31"/>
      <c r="E7" s="30"/>
      <c r="F7" s="32" t="s">
        <v>131</v>
      </c>
      <c r="G7" s="32" t="s">
        <v>132</v>
      </c>
      <c r="H7" s="33"/>
      <c r="I7" s="33"/>
      <c r="J7" s="33"/>
    </row>
    <row r="8" spans="1:10">
      <c r="A8" s="34"/>
      <c r="B8" s="29" t="s">
        <v>133</v>
      </c>
      <c r="C8" s="35"/>
      <c r="D8" s="36" t="s">
        <v>6</v>
      </c>
      <c r="E8" s="30" t="s">
        <v>6</v>
      </c>
      <c r="F8" s="32" t="s">
        <v>6</v>
      </c>
      <c r="G8" s="32" t="s">
        <v>6</v>
      </c>
      <c r="H8" s="33"/>
      <c r="I8" s="33"/>
      <c r="J8" s="33"/>
    </row>
    <row r="9" spans="1:10">
      <c r="A9" s="37"/>
      <c r="B9" s="37"/>
      <c r="C9" s="38"/>
      <c r="D9" s="39"/>
      <c r="E9" s="39"/>
      <c r="F9" s="39"/>
      <c r="G9" s="39"/>
      <c r="H9" s="40"/>
      <c r="I9" s="2"/>
      <c r="J9" s="40"/>
    </row>
    <row r="10" spans="1:10">
      <c r="A10" s="4">
        <v>1</v>
      </c>
      <c r="B10" s="41">
        <v>1001</v>
      </c>
      <c r="C10" s="4" t="s">
        <v>7</v>
      </c>
      <c r="D10" s="42">
        <v>177350136.47999999</v>
      </c>
      <c r="E10" s="42">
        <v>1405000000</v>
      </c>
      <c r="F10" s="43">
        <v>1215000000</v>
      </c>
      <c r="G10" s="43">
        <f>SUM(D10:F10)</f>
        <v>2797350136.48</v>
      </c>
      <c r="H10" s="44" t="s">
        <v>134</v>
      </c>
      <c r="J10" s="44"/>
    </row>
    <row r="11" spans="1:10">
      <c r="A11" s="4">
        <v>2</v>
      </c>
      <c r="B11" s="41">
        <v>1002</v>
      </c>
      <c r="C11" s="4" t="s">
        <v>8</v>
      </c>
      <c r="D11" s="45"/>
      <c r="E11" s="45">
        <v>96000000</v>
      </c>
      <c r="F11" s="45">
        <v>0</v>
      </c>
      <c r="G11" s="43">
        <f t="shared" ref="G11:G24" si="0">SUM(D11:F11)</f>
        <v>96000000</v>
      </c>
      <c r="H11" s="44"/>
      <c r="J11" s="40"/>
    </row>
    <row r="12" spans="1:10">
      <c r="A12" s="4">
        <v>3</v>
      </c>
      <c r="B12" s="41">
        <v>1003</v>
      </c>
      <c r="C12" s="4" t="s">
        <v>9</v>
      </c>
      <c r="D12" s="45">
        <v>45303886.060000002</v>
      </c>
      <c r="E12" s="45">
        <v>79500000</v>
      </c>
      <c r="F12" s="45">
        <v>0</v>
      </c>
      <c r="G12" s="43">
        <f t="shared" si="0"/>
        <v>124803886.06</v>
      </c>
      <c r="H12" s="44"/>
      <c r="J12" s="40"/>
    </row>
    <row r="13" spans="1:10">
      <c r="A13" s="4">
        <v>4</v>
      </c>
      <c r="B13" s="41">
        <v>1004</v>
      </c>
      <c r="C13" s="4" t="s">
        <v>10</v>
      </c>
      <c r="D13" s="42"/>
      <c r="E13" s="42">
        <v>80000000</v>
      </c>
      <c r="F13" s="45">
        <v>63000000</v>
      </c>
      <c r="G13" s="43">
        <f t="shared" si="0"/>
        <v>143000000</v>
      </c>
      <c r="H13" s="44"/>
      <c r="J13" s="40"/>
    </row>
    <row r="14" spans="1:10">
      <c r="A14" s="4">
        <v>5</v>
      </c>
      <c r="B14" s="41">
        <v>2001</v>
      </c>
      <c r="C14" s="4" t="s">
        <v>11</v>
      </c>
      <c r="D14" s="42">
        <v>208627979.41</v>
      </c>
      <c r="E14" s="42">
        <v>530000000</v>
      </c>
      <c r="F14" s="43">
        <v>1218000000</v>
      </c>
      <c r="G14" s="43">
        <f t="shared" si="0"/>
        <v>1956627979.4099998</v>
      </c>
      <c r="H14" s="44"/>
      <c r="J14" s="44"/>
    </row>
    <row r="15" spans="1:10">
      <c r="A15" s="4">
        <v>6</v>
      </c>
      <c r="B15" s="41">
        <v>2002</v>
      </c>
      <c r="C15" s="4" t="s">
        <v>12</v>
      </c>
      <c r="D15" s="42"/>
      <c r="E15" s="42">
        <v>65000000</v>
      </c>
      <c r="F15" s="45">
        <v>0</v>
      </c>
      <c r="G15" s="43">
        <f t="shared" si="0"/>
        <v>65000000</v>
      </c>
      <c r="H15" s="44"/>
      <c r="J15" s="40"/>
    </row>
    <row r="16" spans="1:10" ht="18" customHeight="1">
      <c r="A16" s="4">
        <v>7</v>
      </c>
      <c r="B16" s="41">
        <v>2003</v>
      </c>
      <c r="C16" s="11" t="s">
        <v>120</v>
      </c>
      <c r="D16" s="45">
        <v>23467306.260000002</v>
      </c>
      <c r="E16" s="45">
        <v>36000000</v>
      </c>
      <c r="F16" s="45">
        <v>0</v>
      </c>
      <c r="G16" s="43">
        <f t="shared" si="0"/>
        <v>59467306.260000005</v>
      </c>
      <c r="H16" s="44"/>
      <c r="I16" s="46"/>
      <c r="J16" s="40"/>
    </row>
    <row r="17" spans="1:10">
      <c r="A17" s="4">
        <v>8</v>
      </c>
      <c r="B17" s="41">
        <v>3001</v>
      </c>
      <c r="C17" s="4" t="s">
        <v>13</v>
      </c>
      <c r="D17" s="42">
        <v>45303886.060000002</v>
      </c>
      <c r="E17" s="42">
        <v>200000000</v>
      </c>
      <c r="F17" s="43">
        <v>110000000</v>
      </c>
      <c r="G17" s="43">
        <f t="shared" si="0"/>
        <v>355303886.06</v>
      </c>
      <c r="H17" s="44"/>
      <c r="I17" s="46"/>
      <c r="J17" s="44"/>
    </row>
    <row r="18" spans="1:10">
      <c r="A18" s="4">
        <v>9</v>
      </c>
      <c r="B18" s="41">
        <v>3002</v>
      </c>
      <c r="C18" s="4" t="s">
        <v>14</v>
      </c>
      <c r="D18" s="42">
        <v>20786790.09</v>
      </c>
      <c r="E18" s="42">
        <v>15000000</v>
      </c>
      <c r="F18" s="45">
        <v>15000000</v>
      </c>
      <c r="G18" s="43">
        <f t="shared" si="0"/>
        <v>50786790.090000004</v>
      </c>
      <c r="H18" s="44"/>
      <c r="J18" s="40"/>
    </row>
    <row r="19" spans="1:10">
      <c r="A19" s="4">
        <v>10</v>
      </c>
      <c r="B19" s="41">
        <v>4001</v>
      </c>
      <c r="C19" s="4" t="s">
        <v>15</v>
      </c>
      <c r="D19" s="42">
        <v>57458029.530000001</v>
      </c>
      <c r="E19" s="42">
        <v>41000000</v>
      </c>
      <c r="F19" s="43">
        <v>110000000</v>
      </c>
      <c r="G19" s="43">
        <f t="shared" si="0"/>
        <v>208458029.53</v>
      </c>
      <c r="H19" s="44"/>
      <c r="J19" s="44"/>
    </row>
    <row r="20" spans="1:10">
      <c r="A20" s="4">
        <v>11</v>
      </c>
      <c r="B20" s="41">
        <v>4002</v>
      </c>
      <c r="C20" s="4" t="s">
        <v>16</v>
      </c>
      <c r="D20" s="42">
        <v>32965581.170000002</v>
      </c>
      <c r="E20" s="42">
        <v>30000000</v>
      </c>
      <c r="F20" s="43">
        <v>2270000000</v>
      </c>
      <c r="G20" s="43">
        <f t="shared" si="0"/>
        <v>2332965581.1700001</v>
      </c>
      <c r="H20" s="44"/>
      <c r="J20" s="44"/>
    </row>
    <row r="21" spans="1:10">
      <c r="A21" s="4">
        <v>12</v>
      </c>
      <c r="B21" s="41">
        <v>4005</v>
      </c>
      <c r="C21" s="4" t="s">
        <v>149</v>
      </c>
      <c r="D21" s="42"/>
      <c r="E21" s="42">
        <v>12000000</v>
      </c>
      <c r="F21" s="45">
        <v>60000000</v>
      </c>
      <c r="G21" s="43">
        <f t="shared" si="0"/>
        <v>72000000</v>
      </c>
      <c r="H21" s="44"/>
      <c r="J21" s="44"/>
    </row>
    <row r="22" spans="1:10">
      <c r="A22" s="4">
        <v>13</v>
      </c>
      <c r="B22" s="41">
        <v>4006</v>
      </c>
      <c r="C22" s="4" t="s">
        <v>17</v>
      </c>
      <c r="D22" s="42">
        <v>204643714.53</v>
      </c>
      <c r="E22" s="42">
        <v>38000000</v>
      </c>
      <c r="F22" s="45">
        <v>241000000</v>
      </c>
      <c r="G22" s="43">
        <f t="shared" si="0"/>
        <v>483643714.52999997</v>
      </c>
      <c r="H22" s="44"/>
      <c r="J22" s="44"/>
    </row>
    <row r="23" spans="1:10">
      <c r="A23" s="4">
        <v>14</v>
      </c>
      <c r="B23" s="41">
        <v>4007</v>
      </c>
      <c r="C23" s="4" t="s">
        <v>18</v>
      </c>
      <c r="D23" s="42">
        <v>10394642.02</v>
      </c>
      <c r="E23" s="42">
        <v>15000000</v>
      </c>
      <c r="F23" s="45">
        <v>100000000</v>
      </c>
      <c r="G23" s="43">
        <f t="shared" si="0"/>
        <v>125394642.02</v>
      </c>
      <c r="H23" s="44"/>
      <c r="I23" s="46"/>
      <c r="J23" s="44"/>
    </row>
    <row r="24" spans="1:10" ht="15" customHeight="1">
      <c r="A24" s="4">
        <v>15</v>
      </c>
      <c r="B24" s="41">
        <v>4008</v>
      </c>
      <c r="C24" s="4" t="s">
        <v>19</v>
      </c>
      <c r="D24" s="42">
        <v>11964119.140000001</v>
      </c>
      <c r="E24" s="42">
        <v>11000000</v>
      </c>
      <c r="F24" s="45">
        <v>55000000</v>
      </c>
      <c r="G24" s="43">
        <f t="shared" si="0"/>
        <v>77964119.140000001</v>
      </c>
      <c r="H24" s="44"/>
      <c r="I24" s="46"/>
      <c r="J24" s="44"/>
    </row>
    <row r="25" spans="1:10">
      <c r="A25" s="37"/>
      <c r="B25" s="41"/>
      <c r="C25" s="47" t="s">
        <v>20</v>
      </c>
      <c r="D25" s="48">
        <f>SUM(D10:D24)</f>
        <v>838266070.74999988</v>
      </c>
      <c r="E25" s="48">
        <f>SUM(E10:E24)</f>
        <v>2653500000</v>
      </c>
      <c r="F25" s="48">
        <f>SUM(F10:F24)</f>
        <v>5457000000</v>
      </c>
      <c r="G25" s="48">
        <f>SUM(G10:G24)</f>
        <v>8948766070.75</v>
      </c>
      <c r="H25" s="44"/>
      <c r="J25" s="40"/>
    </row>
    <row r="26" spans="1:10">
      <c r="B26" s="5"/>
      <c r="C26" s="49"/>
      <c r="D26" s="50"/>
      <c r="H26" s="44"/>
      <c r="J26" s="40"/>
    </row>
    <row r="27" spans="1:10">
      <c r="B27" s="5"/>
      <c r="C27" s="49"/>
      <c r="H27" s="44"/>
      <c r="J27" s="40"/>
    </row>
    <row r="28" spans="1:10">
      <c r="B28" s="5"/>
      <c r="C28" s="49"/>
      <c r="H28" s="44"/>
      <c r="J28" s="40"/>
    </row>
    <row r="29" spans="1:10">
      <c r="B29" s="5"/>
      <c r="C29" s="49"/>
      <c r="D29" s="150" t="s">
        <v>150</v>
      </c>
      <c r="H29" s="44"/>
      <c r="I29" s="44"/>
      <c r="J29" s="40"/>
    </row>
    <row r="30" spans="1:10">
      <c r="B30" s="5"/>
      <c r="C30" s="49"/>
      <c r="D30" s="50"/>
      <c r="H30" s="44"/>
      <c r="J30" s="40"/>
    </row>
    <row r="31" spans="1:10">
      <c r="B31" s="5"/>
      <c r="C31" s="49"/>
      <c r="H31" s="44"/>
      <c r="J31" s="40"/>
    </row>
    <row r="32" spans="1:10">
      <c r="B32" s="5"/>
      <c r="C32" s="49"/>
      <c r="H32" s="44"/>
      <c r="J32" s="40"/>
    </row>
    <row r="33" spans="1:10">
      <c r="B33" s="5"/>
      <c r="C33" s="49"/>
      <c r="H33" s="44"/>
      <c r="J33" s="40"/>
    </row>
    <row r="34" spans="1:10">
      <c r="B34" s="5"/>
      <c r="C34" s="49"/>
      <c r="H34" s="44"/>
      <c r="I34" s="44"/>
      <c r="J34" s="40"/>
    </row>
    <row r="35" spans="1:10">
      <c r="A35" s="6" t="s">
        <v>4</v>
      </c>
      <c r="B35" s="6" t="s">
        <v>130</v>
      </c>
      <c r="C35" s="51"/>
      <c r="D35" s="25" t="s">
        <v>135</v>
      </c>
      <c r="E35" s="137" t="s">
        <v>2</v>
      </c>
      <c r="F35" s="26" t="s">
        <v>129</v>
      </c>
      <c r="G35" s="26" t="s">
        <v>3</v>
      </c>
      <c r="H35" s="28"/>
      <c r="I35" s="2"/>
      <c r="J35" s="28"/>
    </row>
    <row r="36" spans="1:10">
      <c r="A36" s="34"/>
      <c r="B36" s="3" t="s">
        <v>133</v>
      </c>
      <c r="C36" s="52" t="s">
        <v>5</v>
      </c>
      <c r="D36" s="53"/>
      <c r="E36" s="30"/>
      <c r="F36" s="32" t="s">
        <v>131</v>
      </c>
      <c r="G36" s="32" t="s">
        <v>132</v>
      </c>
      <c r="H36" s="33"/>
      <c r="I36" s="33"/>
      <c r="J36" s="33"/>
    </row>
    <row r="37" spans="1:10">
      <c r="A37" s="54"/>
      <c r="B37" s="54"/>
      <c r="C37" s="33"/>
      <c r="D37" s="55" t="s">
        <v>6</v>
      </c>
      <c r="E37" s="30" t="s">
        <v>6</v>
      </c>
      <c r="F37" s="56" t="s">
        <v>6</v>
      </c>
      <c r="G37" s="56" t="s">
        <v>6</v>
      </c>
      <c r="H37" s="33"/>
      <c r="I37" s="2"/>
      <c r="J37" s="33"/>
    </row>
    <row r="38" spans="1:10">
      <c r="A38" s="37"/>
      <c r="B38" s="31"/>
      <c r="C38" s="57"/>
      <c r="D38" s="58"/>
      <c r="E38" s="39"/>
      <c r="F38" s="59"/>
      <c r="G38" s="60"/>
      <c r="H38" s="40"/>
      <c r="I38" s="46"/>
      <c r="J38" s="40"/>
    </row>
    <row r="39" spans="1:10">
      <c r="A39" s="37"/>
      <c r="B39" s="37"/>
      <c r="C39" s="61" t="s">
        <v>21</v>
      </c>
      <c r="D39" s="62">
        <f>D25</f>
        <v>838266070.74999988</v>
      </c>
      <c r="E39" s="62">
        <f>E25</f>
        <v>2653500000</v>
      </c>
      <c r="F39" s="62">
        <f>F25</f>
        <v>5457000000</v>
      </c>
      <c r="G39" s="62">
        <f>G25</f>
        <v>8948766070.75</v>
      </c>
      <c r="H39" s="40"/>
      <c r="I39" s="46"/>
      <c r="J39" s="40"/>
    </row>
    <row r="40" spans="1:10">
      <c r="A40" s="4">
        <v>16</v>
      </c>
      <c r="B40" s="41">
        <v>4009</v>
      </c>
      <c r="C40" s="4" t="s">
        <v>22</v>
      </c>
      <c r="D40" s="42">
        <v>25844114.73</v>
      </c>
      <c r="E40" s="42">
        <v>36000000</v>
      </c>
      <c r="F40" s="43">
        <v>16000000</v>
      </c>
      <c r="G40" s="43">
        <f t="shared" ref="G40:G66" si="1">SUM(D40:F40)</f>
        <v>77844114.730000004</v>
      </c>
      <c r="H40" s="40"/>
      <c r="I40" s="46"/>
      <c r="J40" s="40"/>
    </row>
    <row r="41" spans="1:10">
      <c r="A41" s="4">
        <v>17</v>
      </c>
      <c r="B41" s="41">
        <v>4010</v>
      </c>
      <c r="C41" s="4" t="s">
        <v>23</v>
      </c>
      <c r="D41" s="42">
        <v>19136363.260000002</v>
      </c>
      <c r="E41" s="42">
        <v>24000000</v>
      </c>
      <c r="F41" s="42">
        <v>0</v>
      </c>
      <c r="G41" s="43">
        <f t="shared" si="1"/>
        <v>43136363.260000005</v>
      </c>
      <c r="H41" s="40"/>
      <c r="I41" s="46"/>
      <c r="J41" s="40"/>
    </row>
    <row r="42" spans="1:10">
      <c r="A42" s="4">
        <v>18</v>
      </c>
      <c r="B42" s="41">
        <v>4011</v>
      </c>
      <c r="C42" s="4" t="s">
        <v>24</v>
      </c>
      <c r="D42" s="64">
        <v>15320494.050000001</v>
      </c>
      <c r="E42" s="42">
        <v>17000000</v>
      </c>
      <c r="F42" s="64">
        <v>103000000</v>
      </c>
      <c r="G42" s="43">
        <f t="shared" si="1"/>
        <v>135320494.05000001</v>
      </c>
      <c r="H42" s="40"/>
      <c r="I42" s="46"/>
      <c r="J42" s="40"/>
    </row>
    <row r="43" spans="1:10">
      <c r="A43" s="4">
        <v>19</v>
      </c>
      <c r="B43" s="41">
        <v>4012</v>
      </c>
      <c r="C43" s="4" t="s">
        <v>25</v>
      </c>
      <c r="D43" s="64">
        <v>63402086.439999998</v>
      </c>
      <c r="E43" s="42">
        <v>45000000</v>
      </c>
      <c r="F43" s="64">
        <v>15000000</v>
      </c>
      <c r="G43" s="43">
        <f t="shared" si="1"/>
        <v>123402086.44</v>
      </c>
      <c r="H43" s="40"/>
      <c r="I43" s="46"/>
      <c r="J43" s="40"/>
    </row>
    <row r="44" spans="1:10">
      <c r="A44" s="4">
        <v>20</v>
      </c>
      <c r="B44" s="41">
        <v>4013</v>
      </c>
      <c r="C44" s="4" t="s">
        <v>26</v>
      </c>
      <c r="D44" s="64">
        <v>35333211.420000002</v>
      </c>
      <c r="E44" s="42">
        <v>24000000</v>
      </c>
      <c r="F44" s="64">
        <v>3500000</v>
      </c>
      <c r="G44" s="43">
        <f t="shared" si="1"/>
        <v>62833211.420000002</v>
      </c>
      <c r="H44" s="44"/>
      <c r="I44" s="46"/>
      <c r="J44" s="40"/>
    </row>
    <row r="45" spans="1:10" ht="15" customHeight="1">
      <c r="A45" s="4">
        <v>21</v>
      </c>
      <c r="B45" s="41">
        <v>4014</v>
      </c>
      <c r="C45" s="4" t="s">
        <v>27</v>
      </c>
      <c r="D45" s="42">
        <v>33047613.050000001</v>
      </c>
      <c r="E45" s="43">
        <v>20000000</v>
      </c>
      <c r="F45" s="42">
        <v>0</v>
      </c>
      <c r="G45" s="43">
        <f t="shared" si="1"/>
        <v>53047613.049999997</v>
      </c>
      <c r="H45" s="44"/>
      <c r="I45" s="46"/>
      <c r="J45" s="40"/>
    </row>
    <row r="46" spans="1:10" ht="18" customHeight="1">
      <c r="A46" s="4">
        <v>22</v>
      </c>
      <c r="B46" s="41">
        <v>4015</v>
      </c>
      <c r="C46" s="4" t="s">
        <v>28</v>
      </c>
      <c r="D46" s="63"/>
      <c r="E46" s="43">
        <v>16000000</v>
      </c>
      <c r="F46" s="64">
        <v>7000000</v>
      </c>
      <c r="G46" s="43">
        <f t="shared" si="1"/>
        <v>23000000</v>
      </c>
      <c r="H46" s="44"/>
      <c r="I46" s="65"/>
      <c r="J46" s="40"/>
    </row>
    <row r="47" spans="1:10">
      <c r="A47" s="4">
        <v>23</v>
      </c>
      <c r="B47" s="153">
        <v>4017</v>
      </c>
      <c r="C47" s="91" t="s">
        <v>148</v>
      </c>
      <c r="D47" s="63"/>
      <c r="E47" s="43">
        <v>16000000</v>
      </c>
      <c r="F47" s="64">
        <v>2000000</v>
      </c>
      <c r="G47" s="43">
        <f t="shared" si="1"/>
        <v>18000000</v>
      </c>
      <c r="H47" s="44"/>
      <c r="I47" s="65"/>
      <c r="J47" s="40"/>
    </row>
    <row r="48" spans="1:10">
      <c r="A48" s="4">
        <v>24</v>
      </c>
      <c r="B48" s="153">
        <v>4018</v>
      </c>
      <c r="C48" s="91" t="s">
        <v>147</v>
      </c>
      <c r="D48" s="63"/>
      <c r="E48" s="43">
        <v>30000000</v>
      </c>
      <c r="F48" s="64">
        <v>0</v>
      </c>
      <c r="G48" s="43">
        <f t="shared" si="1"/>
        <v>30000000</v>
      </c>
      <c r="H48" s="44"/>
      <c r="I48" s="65"/>
      <c r="J48" s="40"/>
    </row>
    <row r="49" spans="1:10">
      <c r="A49" s="4">
        <v>25</v>
      </c>
      <c r="B49" s="153">
        <v>5001</v>
      </c>
      <c r="C49" s="91" t="s">
        <v>29</v>
      </c>
      <c r="D49" s="63"/>
      <c r="E49" s="43">
        <v>52000000</v>
      </c>
      <c r="F49" s="64">
        <v>0</v>
      </c>
      <c r="G49" s="43">
        <f t="shared" si="1"/>
        <v>52000000</v>
      </c>
      <c r="H49" s="44"/>
      <c r="I49" s="46"/>
      <c r="J49" s="40"/>
    </row>
    <row r="50" spans="1:10">
      <c r="A50" s="4">
        <v>26</v>
      </c>
      <c r="B50" s="41">
        <v>5002</v>
      </c>
      <c r="C50" s="4" t="s">
        <v>30</v>
      </c>
      <c r="D50" s="42">
        <v>138029157.25</v>
      </c>
      <c r="E50" s="43">
        <v>36000000</v>
      </c>
      <c r="F50" s="43">
        <v>346500000</v>
      </c>
      <c r="G50" s="43">
        <f t="shared" si="1"/>
        <v>520529157.25</v>
      </c>
      <c r="H50" s="44"/>
      <c r="I50" s="65"/>
      <c r="J50" s="40"/>
    </row>
    <row r="51" spans="1:10">
      <c r="A51" s="4">
        <v>27</v>
      </c>
      <c r="B51" s="41">
        <v>5003</v>
      </c>
      <c r="C51" s="4" t="s">
        <v>31</v>
      </c>
      <c r="D51" s="43"/>
      <c r="E51" s="43">
        <v>24000000</v>
      </c>
      <c r="F51" s="43">
        <v>91500000</v>
      </c>
      <c r="G51" s="43">
        <f t="shared" si="1"/>
        <v>115500000</v>
      </c>
      <c r="H51" s="44"/>
      <c r="I51" s="65"/>
      <c r="J51" s="40"/>
    </row>
    <row r="52" spans="1:10">
      <c r="A52" s="4">
        <v>28</v>
      </c>
      <c r="B52" s="41">
        <v>5004</v>
      </c>
      <c r="C52" s="4" t="s">
        <v>32</v>
      </c>
      <c r="D52" s="42">
        <v>35479053.100000001</v>
      </c>
      <c r="E52" s="43">
        <v>34000000</v>
      </c>
      <c r="F52" s="64">
        <v>24000000</v>
      </c>
      <c r="G52" s="43">
        <f t="shared" si="1"/>
        <v>93479053.099999994</v>
      </c>
      <c r="H52" s="44"/>
      <c r="I52" s="46"/>
      <c r="J52" s="40"/>
    </row>
    <row r="53" spans="1:10">
      <c r="A53" s="4">
        <v>29</v>
      </c>
      <c r="B53" s="41">
        <v>5005</v>
      </c>
      <c r="C53" s="4" t="s">
        <v>33</v>
      </c>
      <c r="D53" s="43"/>
      <c r="E53" s="43">
        <v>24000000</v>
      </c>
      <c r="F53" s="42">
        <v>0</v>
      </c>
      <c r="G53" s="43">
        <f t="shared" si="1"/>
        <v>24000000</v>
      </c>
      <c r="H53" s="44"/>
      <c r="I53" s="46"/>
      <c r="J53" s="40"/>
    </row>
    <row r="54" spans="1:10">
      <c r="A54" s="4">
        <v>30</v>
      </c>
      <c r="B54" s="41">
        <v>5006</v>
      </c>
      <c r="C54" s="4" t="s">
        <v>34</v>
      </c>
      <c r="D54" s="63"/>
      <c r="E54" s="64">
        <v>3000000</v>
      </c>
      <c r="F54" s="64">
        <v>0</v>
      </c>
      <c r="G54" s="43">
        <f t="shared" si="1"/>
        <v>3000000</v>
      </c>
      <c r="H54" s="44"/>
      <c r="I54" s="46"/>
      <c r="J54" s="40"/>
    </row>
    <row r="55" spans="1:10">
      <c r="A55" s="4">
        <v>31</v>
      </c>
      <c r="B55" s="41">
        <v>6001</v>
      </c>
      <c r="C55" s="4" t="s">
        <v>35</v>
      </c>
      <c r="D55" s="42">
        <v>545469605.38</v>
      </c>
      <c r="E55" s="45">
        <v>31000000</v>
      </c>
      <c r="F55" s="45">
        <v>48000000</v>
      </c>
      <c r="G55" s="43">
        <f t="shared" si="1"/>
        <v>624469605.38</v>
      </c>
      <c r="H55" s="44"/>
      <c r="I55" s="66"/>
      <c r="J55" s="40"/>
    </row>
    <row r="56" spans="1:10">
      <c r="A56" s="4">
        <v>32</v>
      </c>
      <c r="B56" s="41">
        <v>6002</v>
      </c>
      <c r="C56" s="4" t="s">
        <v>36</v>
      </c>
      <c r="D56" s="42">
        <v>269996338.93000001</v>
      </c>
      <c r="E56" s="67">
        <v>15000000</v>
      </c>
      <c r="F56" s="67">
        <v>8400000</v>
      </c>
      <c r="G56" s="43">
        <f t="shared" si="1"/>
        <v>293396338.93000001</v>
      </c>
      <c r="H56" s="68"/>
      <c r="J56" s="69"/>
    </row>
    <row r="57" spans="1:10">
      <c r="A57" s="4">
        <v>33</v>
      </c>
      <c r="B57" s="41">
        <v>6004</v>
      </c>
      <c r="C57" s="4" t="s">
        <v>37</v>
      </c>
      <c r="D57" s="42">
        <v>71965196.409999996</v>
      </c>
      <c r="E57" s="64">
        <v>21000000</v>
      </c>
      <c r="F57" s="64">
        <v>7000000</v>
      </c>
      <c r="G57" s="43">
        <f t="shared" si="1"/>
        <v>99965196.409999996</v>
      </c>
      <c r="H57" s="68"/>
      <c r="J57" s="69"/>
    </row>
    <row r="58" spans="1:10">
      <c r="A58" s="4">
        <v>34</v>
      </c>
      <c r="B58" s="41">
        <v>7001</v>
      </c>
      <c r="C58" s="4" t="s">
        <v>38</v>
      </c>
      <c r="D58" s="42">
        <v>48417921.380000003</v>
      </c>
      <c r="E58" s="67">
        <v>40000000</v>
      </c>
      <c r="F58" s="67">
        <v>40000000</v>
      </c>
      <c r="G58" s="43">
        <f t="shared" si="1"/>
        <v>128417921.38</v>
      </c>
      <c r="H58" s="68"/>
      <c r="I58" s="9"/>
      <c r="J58" s="69"/>
    </row>
    <row r="59" spans="1:10">
      <c r="A59" s="4">
        <v>35</v>
      </c>
      <c r="B59" s="41">
        <v>8001</v>
      </c>
      <c r="C59" s="4" t="s">
        <v>39</v>
      </c>
      <c r="D59" s="42">
        <v>74722052.530000001</v>
      </c>
      <c r="E59" s="67">
        <v>33000000</v>
      </c>
      <c r="F59" s="67">
        <v>5000000</v>
      </c>
      <c r="G59" s="67">
        <f t="shared" si="1"/>
        <v>112722052.53</v>
      </c>
      <c r="H59" s="68"/>
      <c r="I59" s="46"/>
      <c r="J59" s="68"/>
    </row>
    <row r="60" spans="1:10">
      <c r="A60" s="4">
        <v>36</v>
      </c>
      <c r="B60" s="70">
        <v>8002</v>
      </c>
      <c r="C60" s="71" t="s">
        <v>40</v>
      </c>
      <c r="D60" s="72">
        <v>50384585.590000004</v>
      </c>
      <c r="E60" s="73">
        <v>30000000</v>
      </c>
      <c r="F60" s="74">
        <v>0</v>
      </c>
      <c r="G60" s="75">
        <f t="shared" si="1"/>
        <v>80384585.590000004</v>
      </c>
      <c r="H60" s="68"/>
      <c r="I60" s="46"/>
      <c r="J60" s="68"/>
    </row>
    <row r="61" spans="1:10">
      <c r="A61" s="4">
        <v>37</v>
      </c>
      <c r="B61" s="70">
        <v>8003</v>
      </c>
      <c r="C61" s="71" t="s">
        <v>41</v>
      </c>
      <c r="D61" s="72"/>
      <c r="E61" s="73">
        <v>15000000</v>
      </c>
      <c r="F61" s="73">
        <v>5000000</v>
      </c>
      <c r="G61" s="75">
        <f t="shared" si="1"/>
        <v>20000000</v>
      </c>
      <c r="H61" s="68"/>
      <c r="J61" s="68"/>
    </row>
    <row r="62" spans="1:10">
      <c r="A62" s="4">
        <v>38</v>
      </c>
      <c r="B62" s="70">
        <v>8004</v>
      </c>
      <c r="C62" s="71" t="s">
        <v>42</v>
      </c>
      <c r="D62" s="73">
        <v>14812087.34</v>
      </c>
      <c r="E62" s="72">
        <v>25000000</v>
      </c>
      <c r="F62" s="73">
        <v>7000000</v>
      </c>
      <c r="G62" s="75">
        <f t="shared" si="1"/>
        <v>46812087.340000004</v>
      </c>
      <c r="H62" s="68"/>
      <c r="J62" s="68"/>
    </row>
    <row r="63" spans="1:10" ht="19.5" customHeight="1">
      <c r="A63" s="4">
        <v>39</v>
      </c>
      <c r="B63" s="70">
        <v>9001</v>
      </c>
      <c r="C63" s="71" t="s">
        <v>43</v>
      </c>
      <c r="D63" s="72">
        <v>885290401.16999996</v>
      </c>
      <c r="E63" s="74">
        <v>61000000</v>
      </c>
      <c r="F63" s="74">
        <v>550000000</v>
      </c>
      <c r="G63" s="76">
        <f t="shared" si="1"/>
        <v>1496290401.1700001</v>
      </c>
      <c r="H63" s="66"/>
      <c r="J63" s="68"/>
    </row>
    <row r="64" spans="1:10" ht="15" customHeight="1">
      <c r="A64" s="4">
        <v>40</v>
      </c>
      <c r="B64" s="70">
        <v>9002</v>
      </c>
      <c r="C64" s="71" t="s">
        <v>105</v>
      </c>
      <c r="D64" s="77"/>
      <c r="E64" s="78">
        <v>18000000</v>
      </c>
      <c r="F64" s="74">
        <v>0</v>
      </c>
      <c r="G64" s="75">
        <f t="shared" si="1"/>
        <v>18000000</v>
      </c>
      <c r="J64" s="68"/>
    </row>
    <row r="65" spans="1:10">
      <c r="A65" s="4">
        <v>41</v>
      </c>
      <c r="B65" s="41">
        <v>9003</v>
      </c>
      <c r="C65" s="79" t="s">
        <v>106</v>
      </c>
      <c r="D65" s="80"/>
      <c r="E65" s="81">
        <v>8000000</v>
      </c>
      <c r="F65" s="64">
        <v>0</v>
      </c>
      <c r="G65" s="75">
        <f t="shared" si="1"/>
        <v>8000000</v>
      </c>
      <c r="J65" s="68"/>
    </row>
    <row r="66" spans="1:10">
      <c r="A66" s="4">
        <v>42</v>
      </c>
      <c r="B66" s="70">
        <v>9004</v>
      </c>
      <c r="C66" s="71" t="s">
        <v>44</v>
      </c>
      <c r="D66" s="72">
        <v>17063432.309999999</v>
      </c>
      <c r="E66" s="72">
        <v>20000000</v>
      </c>
      <c r="F66" s="73">
        <v>400000000</v>
      </c>
      <c r="G66" s="75">
        <f t="shared" si="1"/>
        <v>437063432.31</v>
      </c>
      <c r="J66" s="68"/>
    </row>
    <row r="67" spans="1:10">
      <c r="A67" s="4"/>
      <c r="B67" s="41"/>
      <c r="C67" s="13" t="s">
        <v>20</v>
      </c>
      <c r="D67" s="82">
        <f>SUM(D39:D66)</f>
        <v>3181979785.0900006</v>
      </c>
      <c r="E67" s="82">
        <f>SUM(E39:E66)</f>
        <v>3371500000</v>
      </c>
      <c r="F67" s="82">
        <f>SUM(F39:F66)</f>
        <v>7135900000</v>
      </c>
      <c r="G67" s="82">
        <f>SUM(G39:G66)</f>
        <v>13689379785.089998</v>
      </c>
      <c r="J67" s="68"/>
    </row>
    <row r="68" spans="1:10">
      <c r="A68" s="10"/>
      <c r="B68" s="83"/>
      <c r="C68" s="10"/>
      <c r="D68" s="148" t="s">
        <v>136</v>
      </c>
      <c r="E68" s="46"/>
      <c r="F68" s="68"/>
      <c r="G68" s="68"/>
      <c r="J68" s="68"/>
    </row>
    <row r="69" spans="1:10">
      <c r="A69" s="10"/>
      <c r="B69" s="83"/>
      <c r="C69" s="10"/>
      <c r="D69" s="46"/>
      <c r="E69" s="46"/>
      <c r="F69" s="68"/>
      <c r="G69" s="68"/>
      <c r="J69" s="68"/>
    </row>
    <row r="70" spans="1:10">
      <c r="A70" s="6" t="s">
        <v>4</v>
      </c>
      <c r="B70" s="6" t="s">
        <v>130</v>
      </c>
      <c r="C70" s="84"/>
      <c r="D70" s="25" t="s">
        <v>135</v>
      </c>
      <c r="E70" s="137" t="s">
        <v>139</v>
      </c>
      <c r="F70" s="25" t="s">
        <v>129</v>
      </c>
      <c r="G70" s="25" t="s">
        <v>3</v>
      </c>
      <c r="J70" s="68"/>
    </row>
    <row r="71" spans="1:10">
      <c r="A71" s="34"/>
      <c r="B71" s="3" t="s">
        <v>133</v>
      </c>
      <c r="C71" s="30" t="s">
        <v>5</v>
      </c>
      <c r="D71" s="53"/>
      <c r="E71" s="30"/>
      <c r="F71" s="30" t="s">
        <v>131</v>
      </c>
      <c r="G71" s="30" t="s">
        <v>132</v>
      </c>
      <c r="J71" s="68"/>
    </row>
    <row r="72" spans="1:10">
      <c r="A72" s="54"/>
      <c r="B72" s="54"/>
      <c r="C72" s="85"/>
      <c r="D72" s="55" t="s">
        <v>6</v>
      </c>
      <c r="E72" s="30" t="s">
        <v>6</v>
      </c>
      <c r="F72" s="55" t="s">
        <v>6</v>
      </c>
      <c r="G72" s="55" t="s">
        <v>6</v>
      </c>
      <c r="J72" s="68"/>
    </row>
    <row r="73" spans="1:10">
      <c r="A73" s="37"/>
      <c r="B73" s="37"/>
      <c r="C73" s="38"/>
      <c r="D73" s="39"/>
      <c r="E73" s="82"/>
      <c r="F73" s="39"/>
      <c r="G73" s="39"/>
      <c r="J73" s="68"/>
    </row>
    <row r="74" spans="1:10" ht="15" customHeight="1">
      <c r="A74" s="13"/>
      <c r="B74" s="86"/>
      <c r="C74" s="13" t="s">
        <v>21</v>
      </c>
      <c r="D74" s="82">
        <f>D67</f>
        <v>3181979785.0900006</v>
      </c>
      <c r="E74" s="82">
        <f>E67</f>
        <v>3371500000</v>
      </c>
      <c r="F74" s="82">
        <f t="shared" ref="F74:G74" si="2">F67</f>
        <v>7135900000</v>
      </c>
      <c r="G74" s="82">
        <f t="shared" si="2"/>
        <v>13689379785.089998</v>
      </c>
      <c r="J74" s="68"/>
    </row>
    <row r="75" spans="1:10" ht="15" customHeight="1">
      <c r="A75" s="7">
        <v>43</v>
      </c>
      <c r="B75" s="87">
        <v>9005</v>
      </c>
      <c r="C75" s="7" t="s">
        <v>124</v>
      </c>
      <c r="D75" s="72">
        <v>12186025777.27</v>
      </c>
      <c r="E75" s="73">
        <v>40000000</v>
      </c>
      <c r="F75" s="73">
        <v>270000000</v>
      </c>
      <c r="G75" s="75">
        <f>SUM(D75:F75)</f>
        <v>12496025777.27</v>
      </c>
      <c r="H75" s="68"/>
      <c r="I75" s="46"/>
      <c r="J75" s="68"/>
    </row>
    <row r="76" spans="1:10">
      <c r="A76" s="7">
        <v>44</v>
      </c>
      <c r="B76" s="70">
        <v>9008</v>
      </c>
      <c r="C76" s="71" t="s">
        <v>45</v>
      </c>
      <c r="D76" s="72">
        <v>512008025.31</v>
      </c>
      <c r="E76" s="73">
        <v>50000000</v>
      </c>
      <c r="F76" s="72">
        <v>133000000</v>
      </c>
      <c r="G76" s="75">
        <f>SUM(D76:F76)</f>
        <v>695008025.30999994</v>
      </c>
      <c r="H76" s="68"/>
      <c r="I76" s="46"/>
      <c r="J76" s="68"/>
    </row>
    <row r="77" spans="1:10">
      <c r="A77" s="7">
        <v>45</v>
      </c>
      <c r="B77" s="70">
        <v>9009</v>
      </c>
      <c r="C77" s="71" t="s">
        <v>46</v>
      </c>
      <c r="D77" s="74"/>
      <c r="E77" s="72">
        <v>20000000</v>
      </c>
      <c r="F77" s="74">
        <v>0</v>
      </c>
      <c r="G77" s="75">
        <f>SUM(D77:F77)</f>
        <v>20000000</v>
      </c>
      <c r="H77" s="68"/>
      <c r="J77" s="68"/>
    </row>
    <row r="78" spans="1:10">
      <c r="A78" s="7">
        <v>46</v>
      </c>
      <c r="B78" s="70">
        <v>9014</v>
      </c>
      <c r="C78" s="71" t="s">
        <v>47</v>
      </c>
      <c r="D78" s="74">
        <v>203740762.49000001</v>
      </c>
      <c r="E78" s="72">
        <v>21000000</v>
      </c>
      <c r="F78" s="74">
        <v>88000000</v>
      </c>
      <c r="G78" s="75">
        <f>SUM(D78:F78)</f>
        <v>312740762.49000001</v>
      </c>
      <c r="H78" s="68"/>
      <c r="I78" s="2"/>
      <c r="J78" s="68"/>
    </row>
    <row r="79" spans="1:10">
      <c r="A79" s="7">
        <v>47</v>
      </c>
      <c r="B79" s="70">
        <v>9026</v>
      </c>
      <c r="C79" s="71" t="s">
        <v>145</v>
      </c>
      <c r="D79" s="73"/>
      <c r="E79" s="74">
        <v>24000000</v>
      </c>
      <c r="F79" s="74">
        <v>0</v>
      </c>
      <c r="G79" s="75">
        <f>E79+F79</f>
        <v>24000000</v>
      </c>
      <c r="H79" s="68"/>
      <c r="I79" s="2"/>
      <c r="J79" s="68"/>
    </row>
    <row r="80" spans="1:10">
      <c r="A80" s="7">
        <v>48</v>
      </c>
      <c r="B80" s="70">
        <v>9016</v>
      </c>
      <c r="C80" s="71" t="s">
        <v>110</v>
      </c>
      <c r="D80" s="74"/>
      <c r="E80" s="72">
        <v>10000000</v>
      </c>
      <c r="F80" s="74">
        <v>0</v>
      </c>
      <c r="G80" s="75">
        <f t="shared" ref="G80:G100" si="3">SUM(D80:F80)</f>
        <v>10000000</v>
      </c>
      <c r="H80" s="68"/>
      <c r="I80" s="9"/>
      <c r="J80" s="68"/>
    </row>
    <row r="81" spans="1:10">
      <c r="A81" s="7">
        <v>49</v>
      </c>
      <c r="B81" s="70">
        <v>9017</v>
      </c>
      <c r="C81" s="71" t="s">
        <v>111</v>
      </c>
      <c r="D81" s="74"/>
      <c r="E81" s="72">
        <v>10000000</v>
      </c>
      <c r="F81" s="74">
        <v>0</v>
      </c>
      <c r="G81" s="75">
        <f t="shared" si="3"/>
        <v>10000000</v>
      </c>
      <c r="H81" s="68"/>
      <c r="I81" s="9"/>
      <c r="J81" s="68"/>
    </row>
    <row r="82" spans="1:10" ht="15" customHeight="1">
      <c r="A82" s="7">
        <v>50</v>
      </c>
      <c r="B82" s="70">
        <v>9018</v>
      </c>
      <c r="C82" s="71" t="s">
        <v>112</v>
      </c>
      <c r="D82" s="74"/>
      <c r="E82" s="72">
        <v>10000000</v>
      </c>
      <c r="F82" s="74">
        <v>0</v>
      </c>
      <c r="G82" s="75">
        <f t="shared" si="3"/>
        <v>10000000</v>
      </c>
      <c r="H82" s="68"/>
      <c r="I82" s="9"/>
      <c r="J82" s="68"/>
    </row>
    <row r="83" spans="1:10">
      <c r="A83" s="7">
        <v>51</v>
      </c>
      <c r="B83" s="70">
        <v>9019</v>
      </c>
      <c r="C83" s="71" t="s">
        <v>113</v>
      </c>
      <c r="D83" s="74"/>
      <c r="E83" s="72">
        <v>10000000</v>
      </c>
      <c r="F83" s="74">
        <v>0</v>
      </c>
      <c r="G83" s="75">
        <f t="shared" si="3"/>
        <v>10000000</v>
      </c>
      <c r="H83" s="68"/>
      <c r="I83" s="9"/>
      <c r="J83" s="68"/>
    </row>
    <row r="84" spans="1:10">
      <c r="A84" s="7">
        <v>52</v>
      </c>
      <c r="B84" s="70">
        <v>9020</v>
      </c>
      <c r="C84" s="71" t="s">
        <v>114</v>
      </c>
      <c r="D84" s="74"/>
      <c r="E84" s="72">
        <v>10000000</v>
      </c>
      <c r="F84" s="74">
        <v>0</v>
      </c>
      <c r="G84" s="75">
        <f t="shared" si="3"/>
        <v>10000000</v>
      </c>
      <c r="H84" s="68"/>
      <c r="I84" s="9"/>
      <c r="J84" s="68"/>
    </row>
    <row r="85" spans="1:10">
      <c r="A85" s="7">
        <v>53</v>
      </c>
      <c r="B85" s="70">
        <v>9021</v>
      </c>
      <c r="C85" s="71" t="s">
        <v>115</v>
      </c>
      <c r="D85" s="74"/>
      <c r="E85" s="72">
        <v>10000000</v>
      </c>
      <c r="F85" s="74">
        <v>0</v>
      </c>
      <c r="G85" s="75">
        <f t="shared" si="3"/>
        <v>10000000</v>
      </c>
      <c r="H85" s="68"/>
      <c r="I85" s="9"/>
      <c r="J85" s="68"/>
    </row>
    <row r="86" spans="1:10">
      <c r="A86" s="7">
        <v>54</v>
      </c>
      <c r="B86" s="70">
        <v>9022</v>
      </c>
      <c r="C86" s="71" t="s">
        <v>116</v>
      </c>
      <c r="D86" s="74"/>
      <c r="E86" s="72">
        <v>10000000</v>
      </c>
      <c r="F86" s="74">
        <v>0</v>
      </c>
      <c r="G86" s="75">
        <f t="shared" si="3"/>
        <v>10000000</v>
      </c>
      <c r="H86" s="68"/>
      <c r="I86" s="9"/>
      <c r="J86" s="68"/>
    </row>
    <row r="87" spans="1:10">
      <c r="A87" s="7">
        <v>55</v>
      </c>
      <c r="B87" s="70">
        <v>9023</v>
      </c>
      <c r="C87" s="71" t="s">
        <v>117</v>
      </c>
      <c r="D87" s="74"/>
      <c r="E87" s="72">
        <v>11000000</v>
      </c>
      <c r="F87" s="74">
        <v>0</v>
      </c>
      <c r="G87" s="75">
        <f t="shared" si="3"/>
        <v>11000000</v>
      </c>
      <c r="H87" s="68"/>
      <c r="I87" s="9"/>
      <c r="J87" s="68"/>
    </row>
    <row r="88" spans="1:10">
      <c r="A88" s="7">
        <v>56</v>
      </c>
      <c r="B88" s="70">
        <v>9024</v>
      </c>
      <c r="C88" s="71" t="s">
        <v>118</v>
      </c>
      <c r="D88" s="74"/>
      <c r="E88" s="72">
        <v>10000000</v>
      </c>
      <c r="F88" s="74">
        <v>0</v>
      </c>
      <c r="G88" s="75">
        <f t="shared" si="3"/>
        <v>10000000</v>
      </c>
      <c r="H88" s="68"/>
      <c r="I88" s="9"/>
      <c r="J88" s="68"/>
    </row>
    <row r="89" spans="1:10">
      <c r="A89" s="7">
        <v>57</v>
      </c>
      <c r="B89" s="70">
        <v>9025</v>
      </c>
      <c r="C89" s="71" t="s">
        <v>146</v>
      </c>
      <c r="D89" s="74"/>
      <c r="E89" s="72">
        <v>70000000</v>
      </c>
      <c r="F89" s="74">
        <v>0</v>
      </c>
      <c r="G89" s="75">
        <f t="shared" si="3"/>
        <v>70000000</v>
      </c>
      <c r="H89" s="68"/>
      <c r="I89" s="9"/>
      <c r="J89" s="68"/>
    </row>
    <row r="90" spans="1:10">
      <c r="A90" s="7">
        <v>58</v>
      </c>
      <c r="B90" s="70">
        <v>10001</v>
      </c>
      <c r="C90" s="88" t="s">
        <v>48</v>
      </c>
      <c r="D90" s="72">
        <v>44285464.399999999</v>
      </c>
      <c r="E90" s="72">
        <v>38000000</v>
      </c>
      <c r="F90" s="73">
        <v>125000000</v>
      </c>
      <c r="G90" s="75">
        <f t="shared" si="3"/>
        <v>207285464.40000001</v>
      </c>
      <c r="H90" s="68"/>
      <c r="I90" s="9"/>
      <c r="J90" s="68"/>
    </row>
    <row r="91" spans="1:10">
      <c r="A91" s="7">
        <v>59</v>
      </c>
      <c r="B91" s="87">
        <v>10002</v>
      </c>
      <c r="C91" s="4" t="s">
        <v>49</v>
      </c>
      <c r="D91" s="89"/>
      <c r="E91" s="74">
        <v>0</v>
      </c>
      <c r="F91" s="73">
        <v>100000000</v>
      </c>
      <c r="G91" s="75">
        <f t="shared" si="3"/>
        <v>100000000</v>
      </c>
      <c r="H91" s="68"/>
      <c r="I91" s="10"/>
      <c r="J91" s="68"/>
    </row>
    <row r="92" spans="1:10">
      <c r="A92" s="7">
        <v>60</v>
      </c>
      <c r="B92" s="87">
        <v>10003</v>
      </c>
      <c r="C92" s="7" t="s">
        <v>103</v>
      </c>
      <c r="D92" s="154"/>
      <c r="E92" s="74">
        <v>0</v>
      </c>
      <c r="F92" s="73">
        <v>323000000</v>
      </c>
      <c r="G92" s="75">
        <f t="shared" si="3"/>
        <v>323000000</v>
      </c>
      <c r="H92" s="68"/>
      <c r="I92" s="90"/>
      <c r="J92" s="68"/>
    </row>
    <row r="93" spans="1:10">
      <c r="A93" s="7">
        <v>61</v>
      </c>
      <c r="B93" s="87">
        <v>10004</v>
      </c>
      <c r="C93" s="91" t="s">
        <v>104</v>
      </c>
      <c r="D93" s="89"/>
      <c r="E93" s="74">
        <v>12000000</v>
      </c>
      <c r="F93" s="73">
        <v>30000000</v>
      </c>
      <c r="G93" s="75">
        <f t="shared" si="3"/>
        <v>42000000</v>
      </c>
      <c r="H93" s="68"/>
      <c r="J93" s="68"/>
    </row>
    <row r="94" spans="1:10">
      <c r="A94" s="7">
        <v>62</v>
      </c>
      <c r="B94" s="87">
        <v>11001</v>
      </c>
      <c r="C94" s="92" t="s">
        <v>50</v>
      </c>
      <c r="D94" s="72">
        <v>114098658.76000001</v>
      </c>
      <c r="E94" s="72">
        <v>130000000</v>
      </c>
      <c r="F94" s="73">
        <v>4815500000</v>
      </c>
      <c r="G94" s="75">
        <f t="shared" si="3"/>
        <v>5059598658.7600002</v>
      </c>
      <c r="H94" s="68"/>
      <c r="J94" s="68"/>
    </row>
    <row r="95" spans="1:10">
      <c r="A95" s="7">
        <v>63</v>
      </c>
      <c r="B95" s="87">
        <v>11002</v>
      </c>
      <c r="C95" s="92" t="s">
        <v>51</v>
      </c>
      <c r="D95" s="72">
        <v>457237363.77999997</v>
      </c>
      <c r="E95" s="72">
        <v>60000000</v>
      </c>
      <c r="F95" s="73">
        <v>75000000</v>
      </c>
      <c r="G95" s="75">
        <f t="shared" si="3"/>
        <v>592237363.77999997</v>
      </c>
      <c r="H95" s="68"/>
      <c r="J95" s="68"/>
    </row>
    <row r="96" spans="1:10">
      <c r="A96" s="7">
        <v>64</v>
      </c>
      <c r="B96" s="87">
        <v>11003</v>
      </c>
      <c r="C96" s="92" t="s">
        <v>52</v>
      </c>
      <c r="D96" s="72"/>
      <c r="E96" s="72">
        <v>16000000</v>
      </c>
      <c r="F96" s="74">
        <v>0</v>
      </c>
      <c r="G96" s="75">
        <f t="shared" si="3"/>
        <v>16000000</v>
      </c>
      <c r="H96" s="68"/>
      <c r="J96" s="68"/>
    </row>
    <row r="97" spans="1:10">
      <c r="A97" s="7">
        <v>65</v>
      </c>
      <c r="B97" s="93">
        <v>11004</v>
      </c>
      <c r="C97" s="94" t="s">
        <v>102</v>
      </c>
      <c r="D97" s="42"/>
      <c r="E97" s="42">
        <v>9600000</v>
      </c>
      <c r="F97" s="64">
        <v>0</v>
      </c>
      <c r="G97" s="75">
        <f t="shared" si="3"/>
        <v>9600000</v>
      </c>
      <c r="H97" s="68"/>
      <c r="J97" s="95"/>
    </row>
    <row r="98" spans="1:10">
      <c r="A98" s="7">
        <v>66</v>
      </c>
      <c r="B98" s="41">
        <v>12001</v>
      </c>
      <c r="C98" s="92" t="s">
        <v>53</v>
      </c>
      <c r="D98" s="72">
        <v>531668726.55000001</v>
      </c>
      <c r="E98" s="96">
        <v>36000000</v>
      </c>
      <c r="F98" s="97">
        <v>380000000</v>
      </c>
      <c r="G98" s="75">
        <f t="shared" si="3"/>
        <v>947668726.54999995</v>
      </c>
      <c r="H98" s="68"/>
      <c r="J98" s="95"/>
    </row>
    <row r="99" spans="1:10">
      <c r="A99" s="7">
        <v>67</v>
      </c>
      <c r="B99" s="41">
        <v>12002</v>
      </c>
      <c r="C99" s="94" t="s">
        <v>54</v>
      </c>
      <c r="D99" s="63"/>
      <c r="E99" s="98">
        <v>4000000</v>
      </c>
      <c r="F99" s="64">
        <v>0</v>
      </c>
      <c r="G99" s="64">
        <f t="shared" si="3"/>
        <v>4000000</v>
      </c>
      <c r="H99" s="2"/>
      <c r="J99" s="44"/>
    </row>
    <row r="100" spans="1:10">
      <c r="A100" s="7">
        <v>68</v>
      </c>
      <c r="B100" s="41">
        <v>12004</v>
      </c>
      <c r="C100" s="94" t="s">
        <v>55</v>
      </c>
      <c r="D100" s="42">
        <v>6186936162.5200005</v>
      </c>
      <c r="E100" s="42">
        <v>40000000</v>
      </c>
      <c r="F100" s="64">
        <v>80000000</v>
      </c>
      <c r="G100" s="64">
        <f t="shared" si="3"/>
        <v>6306936162.5200005</v>
      </c>
      <c r="H100" s="2"/>
      <c r="I100" s="99"/>
      <c r="J100" s="44"/>
    </row>
    <row r="101" spans="1:10">
      <c r="A101" s="4"/>
      <c r="B101" s="41"/>
      <c r="C101" s="100" t="s">
        <v>20</v>
      </c>
      <c r="D101" s="82">
        <f>SUM(D74:D100)</f>
        <v>23417980726.170002</v>
      </c>
      <c r="E101" s="82">
        <f>SUM(E74:E100)</f>
        <v>4033100000</v>
      </c>
      <c r="F101" s="82">
        <f>SUM(F74:F100)</f>
        <v>13555400000</v>
      </c>
      <c r="G101" s="82">
        <f>SUM(G74:G100)</f>
        <v>41006480726.170013</v>
      </c>
      <c r="H101" s="2"/>
      <c r="I101" s="99"/>
      <c r="J101" s="44"/>
    </row>
    <row r="102" spans="1:10">
      <c r="A102" s="10"/>
      <c r="B102" s="83"/>
      <c r="C102" s="101"/>
      <c r="D102" s="148" t="s">
        <v>138</v>
      </c>
      <c r="E102" s="102"/>
      <c r="F102" s="103"/>
      <c r="G102" s="103"/>
      <c r="H102" s="2"/>
      <c r="I102" s="99"/>
      <c r="J102" s="44"/>
    </row>
    <row r="103" spans="1:10">
      <c r="A103" s="6" t="s">
        <v>4</v>
      </c>
      <c r="B103" s="104" t="s">
        <v>130</v>
      </c>
      <c r="C103" s="105"/>
      <c r="D103" s="26" t="s">
        <v>135</v>
      </c>
      <c r="E103" s="137" t="s">
        <v>2</v>
      </c>
      <c r="F103" s="26" t="s">
        <v>129</v>
      </c>
      <c r="G103" s="26" t="s">
        <v>3</v>
      </c>
      <c r="H103" s="2"/>
      <c r="I103" s="99"/>
      <c r="J103" s="44"/>
    </row>
    <row r="104" spans="1:10">
      <c r="A104" s="53"/>
      <c r="B104" s="106" t="s">
        <v>133</v>
      </c>
      <c r="C104" s="32" t="s">
        <v>5</v>
      </c>
      <c r="D104" s="107"/>
      <c r="E104" s="30"/>
      <c r="F104" s="32" t="s">
        <v>131</v>
      </c>
      <c r="G104" s="32" t="s">
        <v>132</v>
      </c>
      <c r="H104" s="2"/>
      <c r="I104" s="99"/>
      <c r="J104" s="44"/>
    </row>
    <row r="105" spans="1:10">
      <c r="A105" s="54"/>
      <c r="B105" s="108"/>
      <c r="C105" s="109"/>
      <c r="D105" s="56" t="s">
        <v>6</v>
      </c>
      <c r="E105" s="30" t="s">
        <v>6</v>
      </c>
      <c r="F105" s="56" t="s">
        <v>6</v>
      </c>
      <c r="G105" s="56" t="s">
        <v>6</v>
      </c>
      <c r="H105" s="2"/>
      <c r="I105" s="99"/>
      <c r="J105" s="44"/>
    </row>
    <row r="106" spans="1:10">
      <c r="A106" s="37"/>
      <c r="B106" s="37"/>
      <c r="C106" s="100" t="s">
        <v>21</v>
      </c>
      <c r="D106" s="110">
        <f>D101</f>
        <v>23417980726.170002</v>
      </c>
      <c r="E106" s="110">
        <f>E101</f>
        <v>4033100000</v>
      </c>
      <c r="F106" s="110">
        <f t="shared" ref="F106:G106" si="4">F101</f>
        <v>13555400000</v>
      </c>
      <c r="G106" s="110">
        <f t="shared" si="4"/>
        <v>41006480726.170013</v>
      </c>
      <c r="H106" s="2"/>
      <c r="I106" s="99"/>
      <c r="J106" s="44"/>
    </row>
    <row r="107" spans="1:10">
      <c r="A107" s="4">
        <v>69</v>
      </c>
      <c r="B107" s="41">
        <v>12005</v>
      </c>
      <c r="C107" s="94" t="s">
        <v>56</v>
      </c>
      <c r="D107" s="37"/>
      <c r="E107" s="42">
        <v>7000000</v>
      </c>
      <c r="F107" s="111">
        <v>0</v>
      </c>
      <c r="G107" s="64">
        <f t="shared" ref="G107:G133" si="5">SUM(D107:F107)</f>
        <v>7000000</v>
      </c>
      <c r="H107" s="2"/>
      <c r="I107" s="99"/>
      <c r="J107" s="44"/>
    </row>
    <row r="108" spans="1:10">
      <c r="A108" s="4">
        <v>70</v>
      </c>
      <c r="B108" s="41">
        <v>12006</v>
      </c>
      <c r="C108" s="94" t="s">
        <v>57</v>
      </c>
      <c r="D108" s="37"/>
      <c r="E108" s="42">
        <v>7000000</v>
      </c>
      <c r="F108" s="111">
        <v>0</v>
      </c>
      <c r="G108" s="64">
        <f t="shared" si="5"/>
        <v>7000000</v>
      </c>
      <c r="H108" s="2"/>
      <c r="I108" s="112"/>
      <c r="J108" s="44"/>
    </row>
    <row r="109" spans="1:10">
      <c r="A109" s="4">
        <v>71</v>
      </c>
      <c r="B109" s="41">
        <v>12007</v>
      </c>
      <c r="C109" s="94" t="s">
        <v>58</v>
      </c>
      <c r="D109" s="37"/>
      <c r="E109" s="42">
        <v>9000000</v>
      </c>
      <c r="F109" s="111">
        <v>0</v>
      </c>
      <c r="G109" s="64">
        <f t="shared" si="5"/>
        <v>9000000</v>
      </c>
      <c r="H109" s="2"/>
      <c r="I109" s="113"/>
      <c r="J109" s="44"/>
    </row>
    <row r="110" spans="1:10">
      <c r="A110" s="4">
        <v>72</v>
      </c>
      <c r="B110" s="41">
        <v>12008</v>
      </c>
      <c r="C110" s="94" t="s">
        <v>59</v>
      </c>
      <c r="D110" s="64">
        <v>281624141.66000003</v>
      </c>
      <c r="E110" s="42">
        <v>30000000</v>
      </c>
      <c r="F110" s="64">
        <v>100000000</v>
      </c>
      <c r="G110" s="64">
        <f t="shared" si="5"/>
        <v>411624141.66000003</v>
      </c>
      <c r="H110" s="2"/>
      <c r="I110" s="2"/>
      <c r="J110" s="44"/>
    </row>
    <row r="111" spans="1:10">
      <c r="A111" s="4">
        <v>73</v>
      </c>
      <c r="B111" s="41">
        <v>12009</v>
      </c>
      <c r="C111" s="94" t="s">
        <v>143</v>
      </c>
      <c r="D111" s="64"/>
      <c r="E111" s="42">
        <v>10000000</v>
      </c>
      <c r="F111" s="64">
        <v>0</v>
      </c>
      <c r="G111" s="64">
        <f>SUM(D111:F111)</f>
        <v>10000000</v>
      </c>
      <c r="H111" s="2"/>
      <c r="I111" s="2"/>
      <c r="J111" s="44"/>
    </row>
    <row r="112" spans="1:10">
      <c r="A112" s="4">
        <v>74</v>
      </c>
      <c r="B112" s="41">
        <v>13001</v>
      </c>
      <c r="C112" s="94" t="s">
        <v>60</v>
      </c>
      <c r="D112" s="42">
        <v>268218570</v>
      </c>
      <c r="E112" s="42">
        <v>38000000</v>
      </c>
      <c r="F112" s="64">
        <v>860000000</v>
      </c>
      <c r="G112" s="64">
        <f t="shared" si="5"/>
        <v>1166218570</v>
      </c>
      <c r="H112" s="2"/>
      <c r="I112" s="2"/>
      <c r="J112" s="44"/>
    </row>
    <row r="113" spans="1:10">
      <c r="A113" s="4">
        <v>75</v>
      </c>
      <c r="B113" s="41">
        <v>13002</v>
      </c>
      <c r="C113" s="94" t="s">
        <v>61</v>
      </c>
      <c r="D113" s="64"/>
      <c r="E113" s="42">
        <v>6000000</v>
      </c>
      <c r="F113" s="64">
        <v>6000000</v>
      </c>
      <c r="G113" s="64">
        <f t="shared" si="5"/>
        <v>12000000</v>
      </c>
      <c r="H113" s="2"/>
      <c r="I113" s="2"/>
      <c r="J113" s="44"/>
    </row>
    <row r="114" spans="1:10">
      <c r="A114" s="4">
        <v>76</v>
      </c>
      <c r="B114" s="41">
        <v>14001</v>
      </c>
      <c r="C114" s="94" t="s">
        <v>62</v>
      </c>
      <c r="D114" s="42">
        <v>116244602.23999999</v>
      </c>
      <c r="E114" s="42">
        <v>34000000</v>
      </c>
      <c r="F114" s="64">
        <v>235000000</v>
      </c>
      <c r="G114" s="64">
        <f t="shared" si="5"/>
        <v>385244602.24000001</v>
      </c>
      <c r="H114" s="2"/>
      <c r="I114" s="10"/>
      <c r="J114" s="44"/>
    </row>
    <row r="115" spans="1:10">
      <c r="A115" s="4">
        <v>77</v>
      </c>
      <c r="B115" s="41">
        <v>15001</v>
      </c>
      <c r="C115" s="94" t="s">
        <v>63</v>
      </c>
      <c r="D115" s="42">
        <v>140482874.47999999</v>
      </c>
      <c r="E115" s="42">
        <v>64300000</v>
      </c>
      <c r="F115" s="64">
        <v>70000000</v>
      </c>
      <c r="G115" s="64">
        <f t="shared" si="5"/>
        <v>274782874.48000002</v>
      </c>
      <c r="H115" s="2"/>
      <c r="I115" s="114"/>
      <c r="J115" s="44"/>
    </row>
    <row r="116" spans="1:10">
      <c r="A116" s="4">
        <v>78</v>
      </c>
      <c r="B116" s="41">
        <v>16001</v>
      </c>
      <c r="C116" s="94" t="s">
        <v>64</v>
      </c>
      <c r="D116" s="42"/>
      <c r="E116" s="42">
        <v>0</v>
      </c>
      <c r="F116" s="42">
        <v>18000000</v>
      </c>
      <c r="G116" s="64">
        <f t="shared" si="5"/>
        <v>18000000</v>
      </c>
      <c r="H116" s="2"/>
      <c r="I116" s="99"/>
      <c r="J116" s="44"/>
    </row>
    <row r="117" spans="1:10">
      <c r="A117" s="4">
        <v>79</v>
      </c>
      <c r="B117" s="41">
        <v>17001</v>
      </c>
      <c r="C117" s="94" t="s">
        <v>65</v>
      </c>
      <c r="D117" s="42">
        <v>1202173723.47</v>
      </c>
      <c r="E117" s="42">
        <v>110000000</v>
      </c>
      <c r="F117" s="64">
        <v>275000000</v>
      </c>
      <c r="G117" s="64">
        <f t="shared" si="5"/>
        <v>1587173723.47</v>
      </c>
      <c r="H117" s="2"/>
      <c r="I117" s="99"/>
      <c r="J117" s="44"/>
    </row>
    <row r="118" spans="1:10">
      <c r="A118" s="4">
        <v>80</v>
      </c>
      <c r="B118" s="41">
        <v>17002</v>
      </c>
      <c r="C118" s="94" t="s">
        <v>66</v>
      </c>
      <c r="D118" s="64"/>
      <c r="E118" s="42">
        <v>48000000</v>
      </c>
      <c r="F118" s="64">
        <v>0</v>
      </c>
      <c r="G118" s="64">
        <f t="shared" si="5"/>
        <v>48000000</v>
      </c>
      <c r="H118" s="2"/>
      <c r="I118" s="99"/>
      <c r="J118" s="44"/>
    </row>
    <row r="119" spans="1:10">
      <c r="A119" s="4">
        <v>81</v>
      </c>
      <c r="B119" s="41">
        <v>17003</v>
      </c>
      <c r="C119" s="94" t="s">
        <v>67</v>
      </c>
      <c r="D119" s="64"/>
      <c r="E119" s="64"/>
      <c r="F119" s="64">
        <v>52000000</v>
      </c>
      <c r="G119" s="64">
        <f t="shared" si="5"/>
        <v>52000000</v>
      </c>
      <c r="H119" s="2"/>
      <c r="I119" s="114"/>
      <c r="J119" s="44"/>
    </row>
    <row r="120" spans="1:10">
      <c r="A120" s="4">
        <v>82</v>
      </c>
      <c r="B120" s="41">
        <v>17005</v>
      </c>
      <c r="C120" s="94" t="s">
        <v>151</v>
      </c>
      <c r="D120" s="64"/>
      <c r="E120" s="64">
        <v>50000000</v>
      </c>
      <c r="F120" s="64">
        <v>0</v>
      </c>
      <c r="G120" s="64">
        <f t="shared" si="5"/>
        <v>50000000</v>
      </c>
      <c r="H120" s="2"/>
      <c r="I120" s="114"/>
      <c r="J120" s="44"/>
    </row>
    <row r="121" spans="1:10">
      <c r="A121" s="4">
        <v>83</v>
      </c>
      <c r="B121" s="41">
        <v>17006</v>
      </c>
      <c r="C121" s="94" t="s">
        <v>152</v>
      </c>
      <c r="D121" s="64"/>
      <c r="E121" s="64">
        <v>30000000</v>
      </c>
      <c r="F121" s="64">
        <v>0</v>
      </c>
      <c r="G121" s="64">
        <f t="shared" si="5"/>
        <v>30000000</v>
      </c>
      <c r="H121" s="2"/>
      <c r="I121" s="114"/>
      <c r="J121" s="44"/>
    </row>
    <row r="122" spans="1:10">
      <c r="A122" s="4">
        <v>84</v>
      </c>
      <c r="B122" s="41">
        <v>18001</v>
      </c>
      <c r="C122" s="94" t="s">
        <v>68</v>
      </c>
      <c r="D122" s="67"/>
      <c r="E122" s="42">
        <v>8000000</v>
      </c>
      <c r="F122" s="64">
        <v>0</v>
      </c>
      <c r="G122" s="64">
        <f t="shared" si="5"/>
        <v>8000000</v>
      </c>
      <c r="H122" s="2"/>
      <c r="I122" s="46"/>
      <c r="J122" s="44"/>
    </row>
    <row r="123" spans="1:10">
      <c r="A123" s="4">
        <v>85</v>
      </c>
      <c r="B123" s="41">
        <v>19001</v>
      </c>
      <c r="C123" s="94" t="s">
        <v>69</v>
      </c>
      <c r="D123" s="42">
        <v>35612261.950000003</v>
      </c>
      <c r="E123" s="42">
        <v>32000000</v>
      </c>
      <c r="F123" s="64">
        <v>0</v>
      </c>
      <c r="G123" s="64">
        <f t="shared" si="5"/>
        <v>67612261.950000003</v>
      </c>
      <c r="H123" s="2"/>
      <c r="I123" s="2"/>
      <c r="J123" s="44"/>
    </row>
    <row r="124" spans="1:10">
      <c r="A124" s="4">
        <v>86</v>
      </c>
      <c r="B124" s="41">
        <v>20001</v>
      </c>
      <c r="C124" s="94" t="s">
        <v>70</v>
      </c>
      <c r="D124" s="64"/>
      <c r="E124" s="42">
        <v>12000000</v>
      </c>
      <c r="F124" s="64">
        <v>0</v>
      </c>
      <c r="G124" s="64">
        <f t="shared" si="5"/>
        <v>12000000</v>
      </c>
      <c r="H124" s="44"/>
      <c r="I124" s="2"/>
      <c r="J124" s="44"/>
    </row>
    <row r="125" spans="1:10">
      <c r="A125" s="4">
        <v>87</v>
      </c>
      <c r="B125" s="41">
        <v>21002</v>
      </c>
      <c r="C125" s="42" t="s">
        <v>71</v>
      </c>
      <c r="D125" s="98"/>
      <c r="E125" s="42">
        <v>23000000</v>
      </c>
      <c r="F125" s="64">
        <v>85000000</v>
      </c>
      <c r="G125" s="64">
        <f t="shared" si="5"/>
        <v>108000000</v>
      </c>
      <c r="H125" s="44"/>
      <c r="I125" s="2"/>
      <c r="J125" s="44"/>
    </row>
    <row r="126" spans="1:10">
      <c r="A126" s="4">
        <v>88</v>
      </c>
      <c r="B126" s="41">
        <v>21003</v>
      </c>
      <c r="C126" s="4" t="s">
        <v>72</v>
      </c>
      <c r="D126" s="155"/>
      <c r="E126" s="64">
        <v>0</v>
      </c>
      <c r="F126" s="64">
        <v>480000000</v>
      </c>
      <c r="G126" s="64">
        <f t="shared" si="5"/>
        <v>480000000</v>
      </c>
      <c r="H126" s="44"/>
      <c r="I126" s="2"/>
      <c r="J126" s="44"/>
    </row>
    <row r="127" spans="1:10">
      <c r="A127" s="4">
        <v>89</v>
      </c>
      <c r="B127" s="41">
        <v>22001</v>
      </c>
      <c r="C127" s="4" t="s">
        <v>73</v>
      </c>
      <c r="D127" s="98">
        <v>200816616.66</v>
      </c>
      <c r="E127" s="42">
        <v>35000000</v>
      </c>
      <c r="F127" s="64">
        <v>30000000</v>
      </c>
      <c r="G127" s="64">
        <f t="shared" si="5"/>
        <v>265816616.66</v>
      </c>
      <c r="H127" s="44"/>
      <c r="I127" s="44"/>
      <c r="J127" s="40"/>
    </row>
    <row r="128" spans="1:10">
      <c r="A128" s="4">
        <v>90</v>
      </c>
      <c r="B128" s="41">
        <v>23001</v>
      </c>
      <c r="C128" s="4" t="s">
        <v>74</v>
      </c>
      <c r="D128" s="116">
        <v>77271756.519999996</v>
      </c>
      <c r="E128" s="42">
        <v>44200000</v>
      </c>
      <c r="F128" s="64">
        <v>15000000</v>
      </c>
      <c r="G128" s="67">
        <f t="shared" si="5"/>
        <v>136471756.51999998</v>
      </c>
      <c r="H128" s="8"/>
      <c r="I128" s="8"/>
      <c r="J128" s="10"/>
    </row>
    <row r="129" spans="1:10" ht="23.25">
      <c r="A129" s="4">
        <v>91</v>
      </c>
      <c r="B129" s="4">
        <v>23002</v>
      </c>
      <c r="C129" s="11" t="s">
        <v>107</v>
      </c>
      <c r="D129" s="42"/>
      <c r="E129" s="42">
        <v>9000000</v>
      </c>
      <c r="F129" s="117">
        <v>0</v>
      </c>
      <c r="G129" s="67">
        <f t="shared" si="5"/>
        <v>9000000</v>
      </c>
      <c r="H129" s="8"/>
      <c r="I129" s="8"/>
      <c r="J129" s="10"/>
    </row>
    <row r="130" spans="1:10">
      <c r="A130" s="4">
        <v>92</v>
      </c>
      <c r="B130" s="41">
        <v>24001</v>
      </c>
      <c r="C130" s="118" t="s">
        <v>75</v>
      </c>
      <c r="D130" s="98">
        <v>85048046.790000007</v>
      </c>
      <c r="E130" s="42">
        <v>25000000</v>
      </c>
      <c r="F130" s="43">
        <v>367000000</v>
      </c>
      <c r="G130" s="67">
        <f t="shared" si="5"/>
        <v>477048046.79000002</v>
      </c>
      <c r="H130" s="44"/>
      <c r="I130" s="44"/>
      <c r="J130" s="44"/>
    </row>
    <row r="131" spans="1:10" ht="23.25">
      <c r="A131" s="4">
        <v>93</v>
      </c>
      <c r="B131" s="54">
        <v>24003</v>
      </c>
      <c r="C131" s="12" t="s">
        <v>121</v>
      </c>
      <c r="D131" s="119">
        <v>10457938.380000001</v>
      </c>
      <c r="E131" s="120">
        <v>18000000</v>
      </c>
      <c r="F131" s="120">
        <v>54000000</v>
      </c>
      <c r="G131" s="121">
        <f t="shared" si="5"/>
        <v>82457938.379999995</v>
      </c>
      <c r="H131" s="44"/>
      <c r="I131" s="44"/>
      <c r="J131" s="40"/>
    </row>
    <row r="132" spans="1:10">
      <c r="A132" s="4">
        <v>94</v>
      </c>
      <c r="B132" s="41">
        <v>25001</v>
      </c>
      <c r="C132" s="4" t="s">
        <v>76</v>
      </c>
      <c r="D132" s="98">
        <v>435247782.07999998</v>
      </c>
      <c r="E132" s="42">
        <v>22000000</v>
      </c>
      <c r="F132" s="67">
        <v>2000000</v>
      </c>
      <c r="G132" s="122">
        <f t="shared" si="5"/>
        <v>459247782.07999998</v>
      </c>
      <c r="H132" s="44"/>
      <c r="I132" s="44"/>
      <c r="J132" s="40"/>
    </row>
    <row r="133" spans="1:10">
      <c r="A133" s="4">
        <v>95</v>
      </c>
      <c r="B133" s="41">
        <v>25002</v>
      </c>
      <c r="C133" s="4" t="s">
        <v>77</v>
      </c>
      <c r="D133" s="64"/>
      <c r="E133" s="42">
        <v>9000000</v>
      </c>
      <c r="F133" s="64">
        <v>0</v>
      </c>
      <c r="G133" s="67">
        <f t="shared" si="5"/>
        <v>9000000</v>
      </c>
      <c r="H133" s="44"/>
      <c r="I133" s="44"/>
      <c r="J133" s="40"/>
    </row>
    <row r="134" spans="1:10">
      <c r="A134" s="13"/>
      <c r="B134" s="13"/>
      <c r="C134" s="14" t="s">
        <v>20</v>
      </c>
      <c r="D134" s="82">
        <f>SUM(D106:D133)</f>
        <v>26271179040.400009</v>
      </c>
      <c r="E134" s="82">
        <f>SUM(E106:E133)</f>
        <v>4713600000</v>
      </c>
      <c r="F134" s="82">
        <f>SUM(F106:F133)</f>
        <v>16204400000</v>
      </c>
      <c r="G134" s="123">
        <f>SUM(G106:G133)</f>
        <v>47189179040.400017</v>
      </c>
      <c r="H134" s="44"/>
      <c r="I134" s="44"/>
      <c r="J134" s="40"/>
    </row>
    <row r="135" spans="1:10">
      <c r="A135" s="9"/>
      <c r="B135" s="9"/>
      <c r="C135" s="16"/>
      <c r="D135" s="151" t="s">
        <v>141</v>
      </c>
      <c r="E135" s="102"/>
      <c r="F135" s="102"/>
      <c r="G135" s="139"/>
      <c r="H135" s="44"/>
      <c r="I135" s="44"/>
      <c r="J135" s="40"/>
    </row>
    <row r="136" spans="1:10">
      <c r="A136" s="10"/>
      <c r="B136" s="10"/>
      <c r="C136" s="15"/>
      <c r="D136" s="149"/>
      <c r="E136" s="112"/>
      <c r="F136" s="112"/>
      <c r="G136" s="124"/>
      <c r="H136" s="44"/>
      <c r="I136" s="44"/>
      <c r="J136" s="40"/>
    </row>
    <row r="137" spans="1:10">
      <c r="A137" s="10"/>
      <c r="B137" s="10"/>
      <c r="C137" s="15"/>
      <c r="D137" s="10"/>
      <c r="E137" s="112"/>
      <c r="F137" s="112"/>
      <c r="G137" s="124"/>
      <c r="H137" s="44"/>
      <c r="I137" s="44"/>
      <c r="J137" s="40"/>
    </row>
    <row r="138" spans="1:10">
      <c r="A138" s="6" t="s">
        <v>4</v>
      </c>
      <c r="B138" s="6" t="s">
        <v>130</v>
      </c>
      <c r="C138" s="51"/>
      <c r="D138" s="25" t="s">
        <v>135</v>
      </c>
      <c r="E138" s="137" t="s">
        <v>2</v>
      </c>
      <c r="F138" s="26" t="s">
        <v>129</v>
      </c>
      <c r="G138" s="25" t="s">
        <v>3</v>
      </c>
      <c r="H138" s="44"/>
      <c r="I138" s="44"/>
      <c r="J138" s="40"/>
    </row>
    <row r="139" spans="1:10">
      <c r="A139" s="53"/>
      <c r="B139" s="3" t="s">
        <v>133</v>
      </c>
      <c r="C139" s="52" t="s">
        <v>5</v>
      </c>
      <c r="D139" s="53"/>
      <c r="E139" s="30"/>
      <c r="F139" s="32" t="s">
        <v>131</v>
      </c>
      <c r="G139" s="30" t="s">
        <v>132</v>
      </c>
      <c r="H139" s="44"/>
      <c r="I139" s="44"/>
      <c r="J139" s="40"/>
    </row>
    <row r="140" spans="1:10">
      <c r="A140" s="53"/>
      <c r="B140" s="34"/>
      <c r="C140" s="125"/>
      <c r="D140" s="30" t="s">
        <v>6</v>
      </c>
      <c r="E140" s="30" t="s">
        <v>6</v>
      </c>
      <c r="F140" s="32" t="s">
        <v>6</v>
      </c>
      <c r="G140" s="30" t="s">
        <v>6</v>
      </c>
      <c r="H140" s="44"/>
      <c r="I140" s="44"/>
      <c r="J140" s="40"/>
    </row>
    <row r="141" spans="1:10">
      <c r="A141" s="37"/>
      <c r="B141" s="37"/>
      <c r="C141" s="126" t="s">
        <v>21</v>
      </c>
      <c r="D141" s="110">
        <f>D134</f>
        <v>26271179040.400009</v>
      </c>
      <c r="E141" s="110">
        <f t="shared" ref="E141:G141" si="6">E134</f>
        <v>4713600000</v>
      </c>
      <c r="F141" s="110">
        <f t="shared" si="6"/>
        <v>16204400000</v>
      </c>
      <c r="G141" s="110">
        <f t="shared" si="6"/>
        <v>47189179040.400017</v>
      </c>
      <c r="H141" s="44"/>
      <c r="I141" s="44"/>
      <c r="J141" s="40"/>
    </row>
    <row r="142" spans="1:10" ht="23.25">
      <c r="A142" s="4">
        <v>96</v>
      </c>
      <c r="B142" s="4">
        <v>25003</v>
      </c>
      <c r="C142" s="11" t="s">
        <v>122</v>
      </c>
      <c r="D142" s="4"/>
      <c r="E142" s="117">
        <v>0</v>
      </c>
      <c r="F142" s="117">
        <v>0</v>
      </c>
      <c r="G142" s="64"/>
      <c r="H142" s="44"/>
      <c r="I142" s="44"/>
      <c r="J142" s="40"/>
    </row>
    <row r="143" spans="1:10">
      <c r="A143" s="7">
        <v>97</v>
      </c>
      <c r="B143" s="7">
        <v>25004</v>
      </c>
      <c r="C143" s="7" t="s">
        <v>119</v>
      </c>
      <c r="D143" s="127"/>
      <c r="E143" s="72">
        <v>0</v>
      </c>
      <c r="F143" s="128">
        <v>0</v>
      </c>
      <c r="G143" s="73"/>
      <c r="H143" s="44"/>
      <c r="I143" s="44"/>
      <c r="J143" s="40"/>
    </row>
    <row r="144" spans="1:10">
      <c r="A144" s="4">
        <v>98</v>
      </c>
      <c r="B144" s="41">
        <v>25005</v>
      </c>
      <c r="C144" s="4" t="s">
        <v>78</v>
      </c>
      <c r="D144" s="64">
        <v>37398200.799999997</v>
      </c>
      <c r="E144" s="64">
        <v>28000000</v>
      </c>
      <c r="F144" s="64">
        <v>0</v>
      </c>
      <c r="G144" s="67">
        <f>SUM(D144:F144)</f>
        <v>65398200.799999997</v>
      </c>
      <c r="H144" s="44"/>
      <c r="I144" s="44"/>
      <c r="J144" s="40"/>
    </row>
    <row r="145" spans="1:11">
      <c r="A145" s="7">
        <v>99</v>
      </c>
      <c r="B145" s="41">
        <v>26001</v>
      </c>
      <c r="C145" s="4" t="s">
        <v>79</v>
      </c>
      <c r="D145" s="98">
        <v>215689330.38999999</v>
      </c>
      <c r="E145" s="42">
        <v>23000000</v>
      </c>
      <c r="F145" s="64">
        <v>16000000</v>
      </c>
      <c r="G145" s="67">
        <f>SUM(D145:F145)</f>
        <v>254689330.38999999</v>
      </c>
      <c r="H145" s="44"/>
      <c r="I145" s="44"/>
      <c r="J145" s="40"/>
    </row>
    <row r="146" spans="1:11">
      <c r="A146" s="4">
        <v>100</v>
      </c>
      <c r="B146" s="41">
        <v>26002</v>
      </c>
      <c r="C146" s="4" t="s">
        <v>80</v>
      </c>
      <c r="D146" s="64"/>
      <c r="E146" s="42">
        <v>6000000</v>
      </c>
      <c r="F146" s="64">
        <v>0</v>
      </c>
      <c r="G146" s="67">
        <f>SUM(D146:F146)</f>
        <v>6000000</v>
      </c>
      <c r="H146" s="52"/>
      <c r="I146" s="124"/>
      <c r="J146" s="52"/>
    </row>
    <row r="147" spans="1:11">
      <c r="A147" s="7">
        <v>101</v>
      </c>
      <c r="B147" s="41">
        <v>26003</v>
      </c>
      <c r="C147" s="4" t="s">
        <v>81</v>
      </c>
      <c r="D147" s="155"/>
      <c r="E147" s="42">
        <v>0</v>
      </c>
      <c r="F147" s="42">
        <v>50000000</v>
      </c>
      <c r="G147" s="67">
        <f>SUM(D147:F147)</f>
        <v>50000000</v>
      </c>
      <c r="H147" s="40"/>
      <c r="I147" s="124"/>
      <c r="J147" s="44"/>
    </row>
    <row r="148" spans="1:11">
      <c r="A148" s="4">
        <v>102</v>
      </c>
      <c r="B148" s="153">
        <v>26005</v>
      </c>
      <c r="C148" s="91" t="s">
        <v>126</v>
      </c>
      <c r="D148" s="115"/>
      <c r="E148" s="42">
        <v>20000000</v>
      </c>
      <c r="F148" s="42">
        <v>0</v>
      </c>
      <c r="G148" s="67">
        <f>SUM(D148:F148)</f>
        <v>20000000</v>
      </c>
      <c r="H148" s="40"/>
      <c r="I148" s="124"/>
      <c r="J148" s="44"/>
    </row>
    <row r="149" spans="1:11">
      <c r="A149" s="7">
        <v>103</v>
      </c>
      <c r="B149" s="41">
        <v>27001</v>
      </c>
      <c r="C149" s="4" t="s">
        <v>82</v>
      </c>
      <c r="D149" s="64"/>
      <c r="E149" s="64"/>
      <c r="F149" s="64">
        <v>0</v>
      </c>
      <c r="G149" s="64">
        <v>10095000000</v>
      </c>
      <c r="H149" s="28"/>
      <c r="I149" s="124"/>
      <c r="J149" s="52"/>
    </row>
    <row r="150" spans="1:11">
      <c r="A150" s="4">
        <v>104</v>
      </c>
      <c r="B150" s="41">
        <v>29001</v>
      </c>
      <c r="C150" s="4" t="s">
        <v>83</v>
      </c>
      <c r="D150" s="64"/>
      <c r="E150" s="64"/>
      <c r="F150" s="64"/>
      <c r="G150" s="64">
        <v>9000000000</v>
      </c>
      <c r="H150" s="28"/>
      <c r="I150" s="28"/>
      <c r="J150" s="52"/>
    </row>
    <row r="151" spans="1:11">
      <c r="A151" s="7">
        <v>105</v>
      </c>
      <c r="B151" s="41">
        <v>30001</v>
      </c>
      <c r="C151" s="4" t="s">
        <v>84</v>
      </c>
      <c r="D151" s="64"/>
      <c r="E151" s="64">
        <v>0</v>
      </c>
      <c r="F151" s="64">
        <v>0</v>
      </c>
      <c r="G151" s="64">
        <v>350000000</v>
      </c>
      <c r="H151" s="28"/>
      <c r="I151" s="28"/>
      <c r="J151" s="124"/>
      <c r="K151" s="124"/>
    </row>
    <row r="152" spans="1:11">
      <c r="A152" s="4">
        <v>106</v>
      </c>
      <c r="B152" s="41">
        <v>31001</v>
      </c>
      <c r="C152" s="94" t="s">
        <v>85</v>
      </c>
      <c r="D152" s="98">
        <v>342050821.94999999</v>
      </c>
      <c r="E152" s="43">
        <v>67000000</v>
      </c>
      <c r="F152" s="43">
        <v>450000000</v>
      </c>
      <c r="G152" s="67">
        <f t="shared" ref="G152:G164" si="7">SUM(D152:F152)</f>
        <v>859050821.95000005</v>
      </c>
      <c r="H152" s="52"/>
      <c r="I152" s="52"/>
      <c r="J152" s="52"/>
    </row>
    <row r="153" spans="1:11">
      <c r="A153" s="7">
        <v>107</v>
      </c>
      <c r="B153" s="4">
        <v>31002</v>
      </c>
      <c r="C153" s="129" t="s">
        <v>109</v>
      </c>
      <c r="D153" s="43">
        <v>12403088.6</v>
      </c>
      <c r="E153" s="98">
        <v>16000000</v>
      </c>
      <c r="F153" s="67">
        <v>20000000</v>
      </c>
      <c r="G153" s="67">
        <f t="shared" si="7"/>
        <v>48403088.600000001</v>
      </c>
      <c r="H153" s="44"/>
      <c r="I153" s="130"/>
      <c r="J153" s="68"/>
    </row>
    <row r="154" spans="1:11">
      <c r="A154" s="4">
        <v>108</v>
      </c>
      <c r="B154" s="41">
        <v>32001</v>
      </c>
      <c r="C154" s="94" t="s">
        <v>86</v>
      </c>
      <c r="D154" s="64"/>
      <c r="E154" s="98">
        <v>10000000</v>
      </c>
      <c r="F154" s="131">
        <v>0</v>
      </c>
      <c r="G154" s="67">
        <f t="shared" si="7"/>
        <v>10000000</v>
      </c>
      <c r="H154" s="2"/>
      <c r="I154" s="68"/>
      <c r="J154" s="2"/>
    </row>
    <row r="155" spans="1:11">
      <c r="A155" s="7">
        <v>109</v>
      </c>
      <c r="B155" s="41">
        <v>33001</v>
      </c>
      <c r="C155" s="4" t="s">
        <v>87</v>
      </c>
      <c r="D155" s="98">
        <v>657376957.88999999</v>
      </c>
      <c r="E155" s="98">
        <v>36000000</v>
      </c>
      <c r="F155" s="64">
        <v>60000000</v>
      </c>
      <c r="G155" s="67">
        <f t="shared" si="7"/>
        <v>753376957.88999999</v>
      </c>
    </row>
    <row r="156" spans="1:11">
      <c r="A156" s="4">
        <v>110</v>
      </c>
      <c r="B156" s="132" t="s">
        <v>88</v>
      </c>
      <c r="C156" s="4" t="s">
        <v>137</v>
      </c>
      <c r="D156" s="117"/>
      <c r="E156" s="98">
        <v>1000000</v>
      </c>
      <c r="F156" s="42">
        <v>0</v>
      </c>
      <c r="G156" s="67">
        <f t="shared" si="7"/>
        <v>1000000</v>
      </c>
    </row>
    <row r="157" spans="1:11">
      <c r="A157" s="7">
        <v>111</v>
      </c>
      <c r="B157" s="41">
        <v>34001</v>
      </c>
      <c r="C157" s="4" t="s">
        <v>89</v>
      </c>
      <c r="D157" s="98">
        <v>64291841.25</v>
      </c>
      <c r="E157" s="98">
        <v>31000000</v>
      </c>
      <c r="F157" s="64">
        <v>43000000</v>
      </c>
      <c r="G157" s="67">
        <f t="shared" si="7"/>
        <v>138291841.25</v>
      </c>
    </row>
    <row r="158" spans="1:11">
      <c r="A158" s="4">
        <v>112</v>
      </c>
      <c r="B158" s="41">
        <v>35001</v>
      </c>
      <c r="C158" s="4" t="s">
        <v>90</v>
      </c>
      <c r="D158" s="98">
        <v>126968979.76000001</v>
      </c>
      <c r="E158" s="116">
        <v>23000000</v>
      </c>
      <c r="F158" s="67">
        <v>223000000</v>
      </c>
      <c r="G158" s="67">
        <f t="shared" si="7"/>
        <v>372968979.75999999</v>
      </c>
    </row>
    <row r="159" spans="1:11" ht="23.25">
      <c r="A159" s="7">
        <v>113</v>
      </c>
      <c r="B159" s="41">
        <v>35002</v>
      </c>
      <c r="C159" s="17" t="s">
        <v>125</v>
      </c>
      <c r="D159" s="64"/>
      <c r="E159" s="64">
        <v>5000000</v>
      </c>
      <c r="F159" s="64">
        <v>0</v>
      </c>
      <c r="G159" s="64">
        <f t="shared" si="7"/>
        <v>5000000</v>
      </c>
      <c r="J159" s="99"/>
    </row>
    <row r="160" spans="1:11">
      <c r="A160" s="4">
        <v>114</v>
      </c>
      <c r="B160" s="41">
        <v>36001</v>
      </c>
      <c r="C160" s="4" t="s">
        <v>91</v>
      </c>
      <c r="D160" s="98">
        <v>159612297.86000001</v>
      </c>
      <c r="E160" s="98">
        <v>112000000</v>
      </c>
      <c r="F160" s="67">
        <v>331000000</v>
      </c>
      <c r="G160" s="67">
        <f t="shared" si="7"/>
        <v>602612297.86000001</v>
      </c>
    </row>
    <row r="161" spans="1:10">
      <c r="A161" s="7">
        <v>115</v>
      </c>
      <c r="B161" s="41">
        <v>36002</v>
      </c>
      <c r="C161" s="4" t="s">
        <v>92</v>
      </c>
      <c r="D161" s="64"/>
      <c r="E161" s="98">
        <v>16000000</v>
      </c>
      <c r="F161" s="64">
        <v>0</v>
      </c>
      <c r="G161" s="67">
        <f t="shared" si="7"/>
        <v>16000000</v>
      </c>
    </row>
    <row r="162" spans="1:10">
      <c r="A162" s="4">
        <v>116</v>
      </c>
      <c r="B162" s="41">
        <v>36003</v>
      </c>
      <c r="C162" s="4" t="s">
        <v>93</v>
      </c>
      <c r="D162" s="64"/>
      <c r="E162" s="98">
        <v>13000000</v>
      </c>
      <c r="F162" s="64">
        <v>0</v>
      </c>
      <c r="G162" s="67">
        <f t="shared" si="7"/>
        <v>13000000</v>
      </c>
    </row>
    <row r="163" spans="1:10">
      <c r="A163" s="7">
        <v>117</v>
      </c>
      <c r="B163" s="41">
        <v>36004</v>
      </c>
      <c r="C163" s="4" t="s">
        <v>94</v>
      </c>
      <c r="D163" s="64"/>
      <c r="E163" s="98">
        <v>10000000</v>
      </c>
      <c r="F163" s="64">
        <v>0</v>
      </c>
      <c r="G163" s="67">
        <f t="shared" si="7"/>
        <v>10000000</v>
      </c>
    </row>
    <row r="164" spans="1:10">
      <c r="A164" s="4">
        <v>118</v>
      </c>
      <c r="B164" s="41">
        <v>36005</v>
      </c>
      <c r="C164" s="4" t="s">
        <v>108</v>
      </c>
      <c r="D164" s="64">
        <v>257418058.11000001</v>
      </c>
      <c r="E164" s="98">
        <v>38000000</v>
      </c>
      <c r="F164" s="64">
        <v>80000000</v>
      </c>
      <c r="G164" s="67">
        <f t="shared" si="7"/>
        <v>375418058.11000001</v>
      </c>
    </row>
    <row r="165" spans="1:10">
      <c r="A165" s="4"/>
      <c r="B165" s="41"/>
      <c r="C165" s="13" t="s">
        <v>20</v>
      </c>
      <c r="D165" s="133">
        <f>SUM(D141:D164)</f>
        <v>28144388617.010006</v>
      </c>
      <c r="E165" s="134">
        <f>SUM(E141:E164)</f>
        <v>5168600000</v>
      </c>
      <c r="F165" s="134">
        <f>SUM(F141:F164)</f>
        <v>17477400000</v>
      </c>
      <c r="G165" s="134">
        <f>SUM(G141:G164)</f>
        <v>70235388617.01001</v>
      </c>
    </row>
    <row r="166" spans="1:10">
      <c r="A166" s="10"/>
      <c r="B166" s="83"/>
      <c r="C166" s="10"/>
      <c r="D166" s="148" t="s">
        <v>142</v>
      </c>
      <c r="E166" s="99"/>
      <c r="F166" s="124"/>
      <c r="G166" s="68"/>
    </row>
    <row r="167" spans="1:10">
      <c r="B167" s="5"/>
      <c r="C167" s="49"/>
      <c r="D167" s="50"/>
      <c r="H167" s="44"/>
      <c r="J167" s="40"/>
    </row>
    <row r="168" spans="1:10">
      <c r="B168" s="5"/>
      <c r="C168" s="49"/>
      <c r="H168" s="44"/>
      <c r="J168" s="40"/>
    </row>
    <row r="169" spans="1:10">
      <c r="B169" s="5"/>
      <c r="C169" s="49"/>
      <c r="H169" s="44"/>
      <c r="J169" s="40"/>
    </row>
    <row r="170" spans="1:10">
      <c r="B170" s="5"/>
      <c r="C170" s="49"/>
      <c r="H170" s="44"/>
      <c r="J170" s="40"/>
    </row>
    <row r="171" spans="1:10">
      <c r="B171" s="5"/>
      <c r="C171" s="49"/>
      <c r="H171" s="44"/>
      <c r="J171" s="40"/>
    </row>
    <row r="172" spans="1:10">
      <c r="B172" s="5"/>
      <c r="C172" s="49"/>
      <c r="H172" s="44"/>
      <c r="J172" s="40"/>
    </row>
    <row r="173" spans="1:10">
      <c r="A173" s="10"/>
      <c r="B173" s="83"/>
      <c r="C173" s="10"/>
      <c r="D173" s="124"/>
      <c r="E173" s="99"/>
      <c r="F173" s="124"/>
      <c r="G173" s="68"/>
    </row>
    <row r="174" spans="1:10">
      <c r="A174" s="6" t="s">
        <v>4</v>
      </c>
      <c r="B174" s="6" t="s">
        <v>130</v>
      </c>
      <c r="C174" s="51"/>
      <c r="D174" s="25" t="s">
        <v>135</v>
      </c>
      <c r="E174" s="137" t="s">
        <v>2</v>
      </c>
      <c r="F174" s="26" t="s">
        <v>129</v>
      </c>
      <c r="G174" s="25" t="s">
        <v>3</v>
      </c>
    </row>
    <row r="175" spans="1:10">
      <c r="A175" s="53"/>
      <c r="B175" s="3" t="s">
        <v>133</v>
      </c>
      <c r="C175" s="52" t="s">
        <v>5</v>
      </c>
      <c r="D175" s="53"/>
      <c r="E175" s="30"/>
      <c r="F175" s="32" t="s">
        <v>131</v>
      </c>
      <c r="G175" s="30" t="s">
        <v>132</v>
      </c>
    </row>
    <row r="176" spans="1:10">
      <c r="A176" s="53"/>
      <c r="B176" s="34"/>
      <c r="C176" s="125"/>
      <c r="D176" s="30" t="s">
        <v>6</v>
      </c>
      <c r="E176" s="30" t="s">
        <v>6</v>
      </c>
      <c r="F176" s="32" t="s">
        <v>6</v>
      </c>
      <c r="G176" s="30" t="s">
        <v>6</v>
      </c>
    </row>
    <row r="177" spans="1:10">
      <c r="A177" s="4"/>
      <c r="B177" s="41"/>
      <c r="C177" s="13" t="s">
        <v>21</v>
      </c>
      <c r="D177" s="133">
        <f>D165</f>
        <v>28144388617.010006</v>
      </c>
      <c r="E177" s="133">
        <f t="shared" ref="E177:G177" si="8">E165</f>
        <v>5168600000</v>
      </c>
      <c r="F177" s="133">
        <f t="shared" si="8"/>
        <v>17477400000</v>
      </c>
      <c r="G177" s="133">
        <f t="shared" si="8"/>
        <v>70235388617.01001</v>
      </c>
    </row>
    <row r="178" spans="1:10">
      <c r="A178" s="4">
        <v>119</v>
      </c>
      <c r="B178" s="41">
        <v>37001</v>
      </c>
      <c r="C178" s="4" t="s">
        <v>95</v>
      </c>
      <c r="D178" s="98">
        <v>102380273.33</v>
      </c>
      <c r="E178" s="98">
        <v>23000000</v>
      </c>
      <c r="F178" s="64">
        <v>300000000</v>
      </c>
      <c r="G178" s="67">
        <f t="shared" ref="G178:G186" si="9">SUM(D178:F178)</f>
        <v>425380273.32999998</v>
      </c>
    </row>
    <row r="179" spans="1:10">
      <c r="A179" s="4">
        <v>120</v>
      </c>
      <c r="B179" s="41">
        <v>38001</v>
      </c>
      <c r="C179" s="4" t="s">
        <v>96</v>
      </c>
      <c r="D179" s="98">
        <v>180768191.53</v>
      </c>
      <c r="E179" s="98">
        <v>40000000</v>
      </c>
      <c r="F179" s="67">
        <v>18000000</v>
      </c>
      <c r="G179" s="67">
        <f t="shared" si="9"/>
        <v>238768191.53</v>
      </c>
    </row>
    <row r="180" spans="1:10">
      <c r="A180" s="4">
        <v>121</v>
      </c>
      <c r="B180" s="41">
        <v>24002</v>
      </c>
      <c r="C180" s="4" t="s">
        <v>97</v>
      </c>
      <c r="D180" s="64"/>
      <c r="E180" s="98">
        <v>800000</v>
      </c>
      <c r="F180" s="64">
        <v>0</v>
      </c>
      <c r="G180" s="67">
        <f t="shared" si="9"/>
        <v>800000</v>
      </c>
      <c r="J180" s="140"/>
    </row>
    <row r="181" spans="1:10">
      <c r="A181" s="4">
        <v>122</v>
      </c>
      <c r="B181" s="41">
        <v>39001</v>
      </c>
      <c r="C181" s="4" t="s">
        <v>123</v>
      </c>
      <c r="D181" s="42">
        <v>52154697.579999998</v>
      </c>
      <c r="E181" s="98">
        <v>46000000</v>
      </c>
      <c r="F181" s="42">
        <v>352756000</v>
      </c>
      <c r="G181" s="67">
        <f t="shared" si="9"/>
        <v>450910697.57999998</v>
      </c>
    </row>
    <row r="182" spans="1:10">
      <c r="A182" s="4">
        <v>123</v>
      </c>
      <c r="B182" s="41">
        <v>4007</v>
      </c>
      <c r="C182" s="4" t="s">
        <v>98</v>
      </c>
      <c r="D182" s="42">
        <v>94387490.090000004</v>
      </c>
      <c r="E182" s="98">
        <v>36000000</v>
      </c>
      <c r="F182" s="67">
        <v>113000000</v>
      </c>
      <c r="G182" s="67">
        <f t="shared" si="9"/>
        <v>243387490.09</v>
      </c>
    </row>
    <row r="183" spans="1:10">
      <c r="A183" s="4">
        <v>124</v>
      </c>
      <c r="B183" s="41">
        <v>41001</v>
      </c>
      <c r="C183" s="4" t="s">
        <v>140</v>
      </c>
      <c r="D183" s="42">
        <v>443914629.57999998</v>
      </c>
      <c r="E183" s="98">
        <v>30000000</v>
      </c>
      <c r="F183" s="64">
        <v>209000000</v>
      </c>
      <c r="G183" s="67">
        <f t="shared" si="9"/>
        <v>682914629.57999992</v>
      </c>
    </row>
    <row r="184" spans="1:10">
      <c r="A184" s="4">
        <v>125</v>
      </c>
      <c r="B184" s="41">
        <v>42001</v>
      </c>
      <c r="C184" s="94" t="s">
        <v>99</v>
      </c>
      <c r="D184" s="42">
        <v>19185089.02</v>
      </c>
      <c r="E184" s="98">
        <v>23000000</v>
      </c>
      <c r="F184" s="67">
        <v>40000000</v>
      </c>
      <c r="G184" s="67">
        <f t="shared" si="9"/>
        <v>82185089.019999996</v>
      </c>
    </row>
    <row r="185" spans="1:10">
      <c r="A185" s="4">
        <v>126</v>
      </c>
      <c r="B185" s="41"/>
      <c r="C185" s="94" t="s">
        <v>100</v>
      </c>
      <c r="D185" s="135"/>
      <c r="E185" s="64"/>
      <c r="F185" s="64"/>
      <c r="G185" s="64">
        <f t="shared" si="9"/>
        <v>0</v>
      </c>
    </row>
    <row r="186" spans="1:10">
      <c r="A186" s="4">
        <v>127</v>
      </c>
      <c r="B186" s="152" t="s">
        <v>144</v>
      </c>
      <c r="C186" s="94" t="s">
        <v>101</v>
      </c>
      <c r="D186" s="42">
        <v>1226821011.8599999</v>
      </c>
      <c r="E186" s="64"/>
      <c r="F186" s="64"/>
      <c r="G186" s="64">
        <f t="shared" si="9"/>
        <v>1226821011.8599999</v>
      </c>
    </row>
    <row r="187" spans="1:10">
      <c r="A187" s="37"/>
      <c r="B187" s="41"/>
      <c r="C187" s="100" t="s">
        <v>3</v>
      </c>
      <c r="D187" s="136">
        <f>SUM(D177:D186)</f>
        <v>30264000000.000011</v>
      </c>
      <c r="E187" s="136">
        <f>SUM(E177:E186)</f>
        <v>5367400000</v>
      </c>
      <c r="F187" s="136">
        <f>SUM(F177:F186)</f>
        <v>18510156000</v>
      </c>
      <c r="G187" s="136">
        <f>SUM(G177:G186)</f>
        <v>73586556000.000015</v>
      </c>
      <c r="I187" s="99"/>
    </row>
    <row r="189" spans="1:10">
      <c r="G189" s="140"/>
    </row>
    <row r="190" spans="1:10">
      <c r="E190" s="46"/>
      <c r="G190" s="147"/>
    </row>
    <row r="191" spans="1:10">
      <c r="D191" s="150" t="s">
        <v>153</v>
      </c>
      <c r="F191" s="140"/>
      <c r="G191" s="65"/>
    </row>
    <row r="192" spans="1:10">
      <c r="F192" s="66"/>
      <c r="G192" s="65"/>
    </row>
    <row r="193" spans="4:10">
      <c r="G193" s="145"/>
    </row>
    <row r="194" spans="4:10">
      <c r="E194" s="143"/>
      <c r="F194" s="65"/>
      <c r="G194" s="124"/>
      <c r="J194" s="140"/>
    </row>
    <row r="195" spans="4:10">
      <c r="D195" s="18"/>
      <c r="E195" s="46"/>
      <c r="G195" s="124"/>
    </row>
    <row r="196" spans="4:10">
      <c r="D196" s="141"/>
      <c r="E196" s="143"/>
      <c r="G196" s="124"/>
      <c r="J196" s="66"/>
    </row>
    <row r="197" spans="4:10">
      <c r="D197" s="141"/>
      <c r="E197" s="143"/>
      <c r="G197" s="145"/>
    </row>
    <row r="198" spans="4:10">
      <c r="D198" s="141"/>
      <c r="E198" s="144"/>
      <c r="G198" s="2"/>
    </row>
    <row r="199" spans="4:10">
      <c r="E199" s="144"/>
      <c r="G199" s="142"/>
    </row>
    <row r="200" spans="4:10">
      <c r="E200" s="144"/>
      <c r="G200" s="146"/>
    </row>
  </sheetData>
  <mergeCells count="4">
    <mergeCell ref="D5:J5"/>
    <mergeCell ref="A1:G1"/>
    <mergeCell ref="A2:G2"/>
    <mergeCell ref="A3:G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schedule reordered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 3</dc:creator>
  <cp:lastModifiedBy>Budget Dept</cp:lastModifiedBy>
  <cp:lastPrinted>2013-02-06T13:59:45Z</cp:lastPrinted>
  <dcterms:created xsi:type="dcterms:W3CDTF">2012-01-24T15:10:58Z</dcterms:created>
  <dcterms:modified xsi:type="dcterms:W3CDTF">2013-02-10T13:31:04Z</dcterms:modified>
</cp:coreProperties>
</file>